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6606"/>
  <workbookPr/>
  <mc:AlternateContent xmlns:mc="http://schemas.openxmlformats.org/markup-compatibility/2006">
    <mc:Choice Requires="x15">
      <x15ac:absPath xmlns:x15ac="http://schemas.microsoft.com/office/spreadsheetml/2010/11/ac" url="/Users/nataliebeneventi/Desktop/"/>
    </mc:Choice>
  </mc:AlternateContent>
  <bookViews>
    <workbookView xWindow="0" yWindow="460" windowWidth="10000" windowHeight="11680" tabRatio="912" activeTab="1"/>
  </bookViews>
  <sheets>
    <sheet name="NEW" sheetId="86" r:id="rId1"/>
    <sheet name="Summary" sheetId="40" r:id="rId2"/>
    <sheet name="D-SV" sheetId="48" r:id="rId3"/>
    <sheet name="D-SS" sheetId="85" r:id="rId4"/>
    <sheet name="D-SM" sheetId="88" r:id="rId5"/>
    <sheet name="D-SP" sheetId="44" r:id="rId6"/>
    <sheet name="D-WV" sheetId="92" r:id="rId7"/>
    <sheet name="D-WS" sheetId="45" r:id="rId8"/>
    <sheet name="D-WM" sheetId="46" r:id="rId9"/>
    <sheet name="D-WP" sheetId="89" r:id="rId10"/>
    <sheet name="D-AV" sheetId="93" r:id="rId11"/>
    <sheet name="D-AS" sheetId="49" r:id="rId12"/>
    <sheet name="D-AM" sheetId="81" r:id="rId13"/>
    <sheet name="D-AP" sheetId="90" r:id="rId14"/>
    <sheet name="D-TS" sheetId="55" r:id="rId15"/>
    <sheet name="L-SV" sheetId="80" r:id="rId16"/>
    <sheet name="L-SS" sheetId="51" r:id="rId17"/>
    <sheet name="L-SM" sheetId="52" r:id="rId18"/>
    <sheet name="L-SP" sheetId="53" r:id="rId19"/>
    <sheet name="L-UV" sheetId="91" r:id="rId20"/>
    <sheet name="L-US" sheetId="54" r:id="rId21"/>
    <sheet name="L-UM" sheetId="94" r:id="rId22"/>
    <sheet name="L-UP" sheetId="95" r:id="rId23"/>
    <sheet name="L-LV" sheetId="96" r:id="rId24"/>
    <sheet name="L-LS" sheetId="83" r:id="rId25"/>
    <sheet name="L-LM" sheetId="56" r:id="rId26"/>
    <sheet name="L-LP" sheetId="97" r:id="rId27"/>
    <sheet name="L-RS" sheetId="57" r:id="rId28"/>
    <sheet name="T-SV" sheetId="98" r:id="rId29"/>
    <sheet name="T-SS" sheetId="99" r:id="rId30"/>
    <sheet name="T-SM" sheetId="100" r:id="rId31"/>
    <sheet name="T-SP" sheetId="62" r:id="rId32"/>
    <sheet name="SE-SS" sheetId="102" r:id="rId33"/>
    <sheet name="ST-SS" sheetId="76" r:id="rId34"/>
    <sheet name="P-BV" sheetId="103" r:id="rId35"/>
    <sheet name="P-BS" sheetId="63" r:id="rId36"/>
    <sheet name="P-BM" sheetId="65" r:id="rId37"/>
    <sheet name="P-BP" sheetId="104" r:id="rId38"/>
    <sheet name="P-CV" sheetId="105" r:id="rId39"/>
    <sheet name="P-CS" sheetId="64" r:id="rId40"/>
    <sheet name="P-CM" sheetId="66" r:id="rId41"/>
    <sheet name="P-CP" sheetId="106" r:id="rId42"/>
    <sheet name="M-19" sheetId="69" r:id="rId43"/>
    <sheet name="M-19W" sheetId="70" r:id="rId44"/>
    <sheet name="M-22W" sheetId="71" r:id="rId45"/>
    <sheet name="M-24W" sheetId="72" r:id="rId46"/>
    <sheet name="M-27W" sheetId="109" r:id="rId47"/>
    <sheet name="M-46" sheetId="107" r:id="rId48"/>
    <sheet name="M-55" sheetId="108" r:id="rId49"/>
    <sheet name="Sheet1" sheetId="111" r:id="rId50"/>
  </sheets>
  <definedNames>
    <definedName name="ms">#REF!</definedName>
    <definedName name="select">#REF!</definedName>
  </definedNames>
  <calcPr calcId="15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2" i="109" l="1"/>
  <c r="E2" i="109"/>
  <c r="B3" i="109"/>
  <c r="B4" i="109"/>
  <c r="BI57" i="40"/>
  <c r="BI56" i="40"/>
  <c r="BC57" i="40"/>
  <c r="BC56" i="40"/>
  <c r="BA57" i="40"/>
  <c r="BA56" i="40"/>
  <c r="AW57" i="40"/>
  <c r="AW56" i="40"/>
  <c r="AM57" i="40"/>
  <c r="AM56" i="40"/>
  <c r="AK57" i="40"/>
  <c r="AK56" i="40"/>
  <c r="AI57" i="40"/>
  <c r="AI56" i="40"/>
  <c r="AE57" i="40"/>
  <c r="AE56" i="40"/>
  <c r="AC57" i="40"/>
  <c r="AC56" i="40"/>
  <c r="Y57" i="40"/>
  <c r="Y56" i="40"/>
  <c r="W57" i="40"/>
  <c r="W56" i="40"/>
  <c r="U57" i="40"/>
  <c r="U56" i="40"/>
  <c r="S57" i="40"/>
  <c r="S56" i="40"/>
  <c r="M57" i="40"/>
  <c r="M56" i="40"/>
  <c r="K57" i="40"/>
  <c r="K56" i="40"/>
  <c r="I57" i="40"/>
  <c r="I56" i="40"/>
  <c r="G57" i="40"/>
  <c r="G56" i="40"/>
  <c r="B4" i="108"/>
  <c r="B3" i="108"/>
  <c r="E2" i="108"/>
  <c r="B2" i="108"/>
  <c r="B4" i="71"/>
  <c r="B4" i="72"/>
  <c r="B4" i="107"/>
  <c r="B4" i="70"/>
  <c r="B4" i="69"/>
  <c r="B3" i="69"/>
  <c r="B3" i="71"/>
  <c r="B3" i="72"/>
  <c r="B3" i="107"/>
  <c r="B3" i="70"/>
  <c r="E2" i="107"/>
  <c r="B2" i="107"/>
  <c r="BI55" i="40"/>
  <c r="BI54" i="40"/>
  <c r="BI53" i="40"/>
  <c r="BI52" i="40"/>
  <c r="BI51" i="40"/>
  <c r="BC55" i="40"/>
  <c r="BC54" i="40"/>
  <c r="BC53" i="40"/>
  <c r="BC52" i="40"/>
  <c r="BC51" i="40"/>
  <c r="BA55" i="40"/>
  <c r="BA54" i="40"/>
  <c r="BA53" i="40"/>
  <c r="BA52" i="40"/>
  <c r="BA51" i="40"/>
  <c r="AW55" i="40"/>
  <c r="AW54" i="40"/>
  <c r="AW53" i="40"/>
  <c r="AW52" i="40"/>
  <c r="AW51" i="40"/>
  <c r="AM55" i="40"/>
  <c r="AM54" i="40"/>
  <c r="AM53" i="40"/>
  <c r="AM52" i="40"/>
  <c r="AM51" i="40"/>
  <c r="AK55" i="40"/>
  <c r="AK54" i="40"/>
  <c r="AK53" i="40"/>
  <c r="AK52" i="40"/>
  <c r="AK51" i="40"/>
  <c r="AI55" i="40"/>
  <c r="AI54" i="40"/>
  <c r="AI53" i="40"/>
  <c r="AI52" i="40"/>
  <c r="AI51" i="40"/>
  <c r="AE55" i="40"/>
  <c r="AE54" i="40"/>
  <c r="AE53" i="40"/>
  <c r="AE52" i="40"/>
  <c r="AE51" i="40"/>
  <c r="AC55" i="40"/>
  <c r="AC54" i="40"/>
  <c r="AC53" i="40"/>
  <c r="AC52" i="40"/>
  <c r="AC51" i="40"/>
  <c r="Y55" i="40"/>
  <c r="Y54" i="40"/>
  <c r="Y53" i="40"/>
  <c r="Y52" i="40"/>
  <c r="Y51" i="40"/>
  <c r="W55" i="40"/>
  <c r="W54" i="40"/>
  <c r="W53" i="40"/>
  <c r="W52" i="40"/>
  <c r="W51" i="40"/>
  <c r="U55" i="40"/>
  <c r="U54" i="40"/>
  <c r="U53" i="40"/>
  <c r="U52" i="40"/>
  <c r="U51" i="40"/>
  <c r="S55" i="40"/>
  <c r="S54" i="40"/>
  <c r="S53" i="40"/>
  <c r="S52" i="40"/>
  <c r="S51" i="40"/>
  <c r="M55" i="40"/>
  <c r="M54" i="40"/>
  <c r="M53" i="40"/>
  <c r="M52" i="40"/>
  <c r="M51" i="40"/>
  <c r="K55" i="40"/>
  <c r="K54" i="40"/>
  <c r="K53" i="40"/>
  <c r="K52" i="40"/>
  <c r="K51" i="40"/>
  <c r="I55" i="40"/>
  <c r="I54" i="40"/>
  <c r="I53" i="40"/>
  <c r="I52" i="40"/>
  <c r="I51" i="40"/>
  <c r="G55" i="40"/>
  <c r="G54" i="40"/>
  <c r="G53" i="40"/>
  <c r="G52" i="40"/>
  <c r="G51" i="40"/>
  <c r="E2" i="69"/>
  <c r="B2" i="69"/>
  <c r="E2" i="72"/>
  <c r="B2" i="72"/>
  <c r="E2" i="71"/>
  <c r="B2" i="71"/>
  <c r="B2" i="70"/>
  <c r="E2" i="70"/>
  <c r="BI49" i="40"/>
  <c r="BI48" i="40"/>
  <c r="BI47" i="40"/>
  <c r="BI46" i="40"/>
  <c r="BI45" i="40"/>
  <c r="BI44" i="40"/>
  <c r="BI43" i="40"/>
  <c r="BI42" i="40"/>
  <c r="BC49" i="40"/>
  <c r="BC48" i="40"/>
  <c r="BC47" i="40"/>
  <c r="BC46" i="40"/>
  <c r="BC45" i="40"/>
  <c r="BC44" i="40"/>
  <c r="BC43" i="40"/>
  <c r="BC42" i="40"/>
  <c r="BA49" i="40"/>
  <c r="BA48" i="40"/>
  <c r="BA47" i="40"/>
  <c r="BA46" i="40"/>
  <c r="BA45" i="40"/>
  <c r="BA44" i="40"/>
  <c r="BA43" i="40"/>
  <c r="BA42" i="40"/>
  <c r="AW49" i="40"/>
  <c r="AW48" i="40"/>
  <c r="AW47" i="40"/>
  <c r="AW46" i="40"/>
  <c r="AW45" i="40"/>
  <c r="AW44" i="40"/>
  <c r="AW43" i="40"/>
  <c r="AW42" i="40"/>
  <c r="AM49" i="40"/>
  <c r="AM48" i="40"/>
  <c r="AM47" i="40"/>
  <c r="AM46" i="40"/>
  <c r="AM45" i="40"/>
  <c r="AM44" i="40"/>
  <c r="AM43" i="40"/>
  <c r="AM42" i="40"/>
  <c r="AK49" i="40"/>
  <c r="AK48" i="40"/>
  <c r="AK47" i="40"/>
  <c r="AK46" i="40"/>
  <c r="AK45" i="40"/>
  <c r="AK44" i="40"/>
  <c r="AK43" i="40"/>
  <c r="AK42" i="40"/>
  <c r="AI49" i="40"/>
  <c r="AI48" i="40"/>
  <c r="AI47" i="40"/>
  <c r="AI46" i="40"/>
  <c r="AI45" i="40"/>
  <c r="AI44" i="40"/>
  <c r="AI43" i="40"/>
  <c r="AI42" i="40"/>
  <c r="AE49" i="40"/>
  <c r="AE48" i="40"/>
  <c r="AE47" i="40"/>
  <c r="AE46" i="40"/>
  <c r="AE45" i="40"/>
  <c r="AE44" i="40"/>
  <c r="AE43" i="40"/>
  <c r="AE42" i="40"/>
  <c r="AC49" i="40"/>
  <c r="AC48" i="40"/>
  <c r="AC47" i="40"/>
  <c r="AC46" i="40"/>
  <c r="AC45" i="40"/>
  <c r="AC44" i="40"/>
  <c r="AC43" i="40"/>
  <c r="AC42" i="40"/>
  <c r="Y49" i="40"/>
  <c r="Y48" i="40"/>
  <c r="Y47" i="40"/>
  <c r="Y46" i="40"/>
  <c r="Y45" i="40"/>
  <c r="Y44" i="40"/>
  <c r="Y43" i="40"/>
  <c r="Y42" i="40"/>
  <c r="W49" i="40"/>
  <c r="W48" i="40"/>
  <c r="W47" i="40"/>
  <c r="W46" i="40"/>
  <c r="W45" i="40"/>
  <c r="W44" i="40"/>
  <c r="W43" i="40"/>
  <c r="W42" i="40"/>
  <c r="U49" i="40"/>
  <c r="U48" i="40"/>
  <c r="U47" i="40"/>
  <c r="U46" i="40"/>
  <c r="U45" i="40"/>
  <c r="U44" i="40"/>
  <c r="U43" i="40"/>
  <c r="U42" i="40"/>
  <c r="S49" i="40"/>
  <c r="S48" i="40"/>
  <c r="S47" i="40"/>
  <c r="S46" i="40"/>
  <c r="S45" i="40"/>
  <c r="S44" i="40"/>
  <c r="S43" i="40"/>
  <c r="S42" i="40"/>
  <c r="M49" i="40"/>
  <c r="M48" i="40"/>
  <c r="M47" i="40"/>
  <c r="M46" i="40"/>
  <c r="M45" i="40"/>
  <c r="M44" i="40"/>
  <c r="M43" i="40"/>
  <c r="M42" i="40"/>
  <c r="K49" i="40"/>
  <c r="K48" i="40"/>
  <c r="K47" i="40"/>
  <c r="K46" i="40"/>
  <c r="K45" i="40"/>
  <c r="K44" i="40"/>
  <c r="K43" i="40"/>
  <c r="K42" i="40"/>
  <c r="I49" i="40"/>
  <c r="I48" i="40"/>
  <c r="I47" i="40"/>
  <c r="I46" i="40"/>
  <c r="I45" i="40"/>
  <c r="I44" i="40"/>
  <c r="I43" i="40"/>
  <c r="I42" i="40"/>
  <c r="G49" i="40"/>
  <c r="G48" i="40"/>
  <c r="G47" i="40"/>
  <c r="G46" i="40"/>
  <c r="G45" i="40"/>
  <c r="G44" i="40"/>
  <c r="G43" i="40"/>
  <c r="G42" i="40"/>
  <c r="B4" i="106"/>
  <c r="B3" i="106"/>
  <c r="E2" i="106"/>
  <c r="B2" i="106"/>
  <c r="B4" i="105"/>
  <c r="B3" i="105"/>
  <c r="E2" i="105"/>
  <c r="B2" i="105"/>
  <c r="B4" i="104"/>
  <c r="B3" i="104"/>
  <c r="E2" i="104"/>
  <c r="B2" i="104"/>
  <c r="B4" i="103"/>
  <c r="B3" i="103"/>
  <c r="E2" i="103"/>
  <c r="B2" i="103"/>
  <c r="B4" i="65"/>
  <c r="B3" i="65"/>
  <c r="E2" i="65"/>
  <c r="B2" i="65"/>
  <c r="B4" i="66"/>
  <c r="B3" i="66"/>
  <c r="E2" i="66"/>
  <c r="B2" i="66"/>
  <c r="B4" i="64"/>
  <c r="B3" i="64"/>
  <c r="E2" i="64"/>
  <c r="B2" i="64"/>
  <c r="B3" i="63"/>
  <c r="B2" i="63"/>
  <c r="B4" i="63"/>
  <c r="E2" i="63"/>
  <c r="BM40" i="40"/>
  <c r="BK40" i="40"/>
  <c r="BI40" i="40"/>
  <c r="BG40" i="40"/>
  <c r="BE40" i="40"/>
  <c r="AY40" i="40"/>
  <c r="AU40" i="40"/>
  <c r="AS40" i="40"/>
  <c r="AQ40" i="40"/>
  <c r="AO40" i="40"/>
  <c r="AK40" i="40"/>
  <c r="AI40" i="40"/>
  <c r="AG40" i="40"/>
  <c r="AE40" i="40"/>
  <c r="AC40" i="40"/>
  <c r="AA40" i="40"/>
  <c r="Y40" i="40"/>
  <c r="W40" i="40"/>
  <c r="U40" i="40"/>
  <c r="S40" i="40"/>
  <c r="G40" i="40"/>
  <c r="BI38" i="40"/>
  <c r="AU38" i="40"/>
  <c r="AO38" i="40"/>
  <c r="AK38" i="40"/>
  <c r="AI38" i="40"/>
  <c r="AG38" i="40"/>
  <c r="AE38" i="40"/>
  <c r="AC38" i="40"/>
  <c r="AA38" i="40"/>
  <c r="Y38" i="40"/>
  <c r="W38" i="40"/>
  <c r="U38" i="40"/>
  <c r="S38" i="40"/>
  <c r="Q38" i="40"/>
  <c r="O38" i="40"/>
  <c r="M38" i="40"/>
  <c r="K38" i="40"/>
  <c r="G38" i="40"/>
  <c r="B4" i="102"/>
  <c r="B3" i="102"/>
  <c r="E2" i="102"/>
  <c r="B2" i="102"/>
  <c r="B4" i="76"/>
  <c r="B3" i="76"/>
  <c r="E2" i="76"/>
  <c r="B2" i="76"/>
  <c r="BI36" i="40"/>
  <c r="BI35" i="40"/>
  <c r="BI34" i="40"/>
  <c r="BI33" i="40"/>
  <c r="BC36" i="40"/>
  <c r="BC35" i="40"/>
  <c r="BC34" i="40"/>
  <c r="BC33" i="40"/>
  <c r="BA36" i="40"/>
  <c r="BA35" i="40"/>
  <c r="BA34" i="40"/>
  <c r="BA33" i="40"/>
  <c r="AW36" i="40"/>
  <c r="AW35" i="40"/>
  <c r="AW34" i="40"/>
  <c r="AW33" i="40"/>
  <c r="AM36" i="40"/>
  <c r="AM35" i="40"/>
  <c r="AM34" i="40"/>
  <c r="AM33" i="40"/>
  <c r="AK36" i="40"/>
  <c r="AK35" i="40"/>
  <c r="AK34" i="40"/>
  <c r="AK33" i="40"/>
  <c r="AI36" i="40"/>
  <c r="AI35" i="40"/>
  <c r="AI34" i="40"/>
  <c r="AI33" i="40"/>
  <c r="AE36" i="40"/>
  <c r="AE35" i="40"/>
  <c r="AE34" i="40"/>
  <c r="AE33" i="40"/>
  <c r="AC36" i="40"/>
  <c r="AC35" i="40"/>
  <c r="AC34" i="40"/>
  <c r="AC33" i="40"/>
  <c r="W36" i="40"/>
  <c r="W35" i="40"/>
  <c r="W34" i="40"/>
  <c r="W33" i="40"/>
  <c r="U36" i="40"/>
  <c r="U35" i="40"/>
  <c r="U34" i="40"/>
  <c r="U33" i="40"/>
  <c r="S36" i="40"/>
  <c r="S35" i="40"/>
  <c r="S34" i="40"/>
  <c r="S33" i="40"/>
  <c r="M36" i="40"/>
  <c r="M35" i="40"/>
  <c r="M34" i="40"/>
  <c r="M33" i="40"/>
  <c r="K36" i="40"/>
  <c r="K35" i="40"/>
  <c r="K34" i="40"/>
  <c r="K33" i="40"/>
  <c r="I36" i="40"/>
  <c r="I35" i="40"/>
  <c r="I34" i="40"/>
  <c r="I33" i="40"/>
  <c r="B4" i="100"/>
  <c r="B3" i="100"/>
  <c r="E2" i="100"/>
  <c r="B2" i="100"/>
  <c r="B4" i="99"/>
  <c r="B3" i="99"/>
  <c r="E2" i="99"/>
  <c r="B2" i="99"/>
  <c r="B4" i="98"/>
  <c r="B3" i="98"/>
  <c r="E2" i="98"/>
  <c r="B2" i="98"/>
  <c r="B4" i="62"/>
  <c r="B3" i="62"/>
  <c r="E2" i="62"/>
  <c r="B2" i="62"/>
  <c r="BI30" i="40"/>
  <c r="BI29" i="40"/>
  <c r="BI28" i="40"/>
  <c r="BC30" i="40"/>
  <c r="BC29" i="40"/>
  <c r="BC28" i="40"/>
  <c r="AW30" i="40"/>
  <c r="AW29" i="40"/>
  <c r="AW28" i="40"/>
  <c r="AM30" i="40"/>
  <c r="AM29" i="40"/>
  <c r="AM28" i="40"/>
  <c r="AI30" i="40"/>
  <c r="AI29" i="40"/>
  <c r="AI28" i="40"/>
  <c r="AE30" i="40"/>
  <c r="AE29" i="40"/>
  <c r="AE28" i="40"/>
  <c r="AC30" i="40"/>
  <c r="AC29" i="40"/>
  <c r="AC28" i="40"/>
  <c r="Y30" i="40"/>
  <c r="Y29" i="40"/>
  <c r="Y28" i="40"/>
  <c r="W30" i="40"/>
  <c r="W29" i="40"/>
  <c r="W28" i="40"/>
  <c r="U30" i="40"/>
  <c r="U29" i="40"/>
  <c r="U28" i="40"/>
  <c r="S30" i="40"/>
  <c r="S29" i="40"/>
  <c r="S28" i="40"/>
  <c r="M30" i="40"/>
  <c r="M29" i="40"/>
  <c r="M28" i="40"/>
  <c r="K30" i="40"/>
  <c r="K29" i="40"/>
  <c r="K28" i="40"/>
  <c r="I30" i="40"/>
  <c r="I29" i="40"/>
  <c r="I28" i="40"/>
  <c r="B4" i="97"/>
  <c r="B3" i="97"/>
  <c r="E2" i="97"/>
  <c r="B2" i="97"/>
  <c r="BI27" i="40"/>
  <c r="BC27" i="40"/>
  <c r="AW27" i="40"/>
  <c r="AM27" i="40"/>
  <c r="AI27" i="40"/>
  <c r="AE27" i="40"/>
  <c r="AC27" i="40"/>
  <c r="Y27" i="40"/>
  <c r="W27" i="40"/>
  <c r="U27" i="40"/>
  <c r="S27" i="40"/>
  <c r="M27" i="40"/>
  <c r="K27" i="40"/>
  <c r="I27" i="40"/>
  <c r="B4" i="96"/>
  <c r="B3" i="96"/>
  <c r="E2" i="96"/>
  <c r="B2" i="96"/>
  <c r="BI26" i="40"/>
  <c r="BC26" i="40"/>
  <c r="AW26" i="40"/>
  <c r="AM26" i="40"/>
  <c r="AI26" i="40"/>
  <c r="AE26" i="40"/>
  <c r="AC26" i="40"/>
  <c r="Y26" i="40"/>
  <c r="W26" i="40"/>
  <c r="U26" i="40"/>
  <c r="S26" i="40"/>
  <c r="M26" i="40"/>
  <c r="K26" i="40"/>
  <c r="I26" i="40"/>
  <c r="B4" i="95"/>
  <c r="B3" i="95"/>
  <c r="E2" i="95"/>
  <c r="B2" i="95"/>
  <c r="BI25" i="40"/>
  <c r="BC25" i="40"/>
  <c r="AW25" i="40"/>
  <c r="AM25" i="40"/>
  <c r="AI25" i="40"/>
  <c r="AE25" i="40"/>
  <c r="AC25" i="40"/>
  <c r="Y25" i="40"/>
  <c r="W25" i="40"/>
  <c r="U25" i="40"/>
  <c r="S25" i="40"/>
  <c r="M25" i="40"/>
  <c r="K25" i="40"/>
  <c r="I25" i="40"/>
  <c r="B4" i="94"/>
  <c r="B3" i="94"/>
  <c r="E2" i="94"/>
  <c r="B2" i="94"/>
  <c r="BI24" i="40"/>
  <c r="BC24" i="40"/>
  <c r="AW24" i="40"/>
  <c r="AM24" i="40"/>
  <c r="AI24" i="40"/>
  <c r="AE24" i="40"/>
  <c r="AC24" i="40"/>
  <c r="Y24" i="40"/>
  <c r="W24" i="40"/>
  <c r="U24" i="40"/>
  <c r="S24" i="40"/>
  <c r="M24" i="40"/>
  <c r="K24" i="40"/>
  <c r="I24" i="40"/>
  <c r="BI23" i="40"/>
  <c r="BC23" i="40"/>
  <c r="AW23" i="40"/>
  <c r="AM23" i="40"/>
  <c r="AI23" i="40"/>
  <c r="AE23" i="40"/>
  <c r="AC23" i="40"/>
  <c r="Y23" i="40"/>
  <c r="W23" i="40"/>
  <c r="U23" i="40"/>
  <c r="S23" i="40"/>
  <c r="M23" i="40"/>
  <c r="K23" i="40"/>
  <c r="I23" i="40"/>
  <c r="BI22" i="40"/>
  <c r="BC22" i="40"/>
  <c r="AW22" i="40"/>
  <c r="AM22" i="40"/>
  <c r="AI22" i="40"/>
  <c r="AE22" i="40"/>
  <c r="AC22" i="40"/>
  <c r="Y22" i="40"/>
  <c r="W22" i="40"/>
  <c r="U22" i="40"/>
  <c r="S22" i="40"/>
  <c r="M22" i="40"/>
  <c r="K22" i="40"/>
  <c r="I22" i="40"/>
  <c r="BI31" i="40"/>
  <c r="BC31" i="40"/>
  <c r="AW31" i="40"/>
  <c r="AM31" i="40"/>
  <c r="AI31" i="40"/>
  <c r="AE31" i="40"/>
  <c r="AC31" i="40"/>
  <c r="Y31" i="40"/>
  <c r="W31" i="40"/>
  <c r="U31" i="40"/>
  <c r="S31" i="40"/>
  <c r="M31" i="40"/>
  <c r="K31" i="40"/>
  <c r="I31" i="40"/>
  <c r="BI21" i="40"/>
  <c r="BC21" i="40"/>
  <c r="AW21" i="40"/>
  <c r="AM21" i="40"/>
  <c r="AI21" i="40"/>
  <c r="AE21" i="40"/>
  <c r="AC21" i="40"/>
  <c r="Y21" i="40"/>
  <c r="W21" i="40"/>
  <c r="U21" i="40"/>
  <c r="S21" i="40"/>
  <c r="M21" i="40"/>
  <c r="K21" i="40"/>
  <c r="I21" i="40"/>
  <c r="BI20" i="40"/>
  <c r="BC20" i="40"/>
  <c r="AW20" i="40"/>
  <c r="AM20" i="40"/>
  <c r="AI20" i="40"/>
  <c r="AE20" i="40"/>
  <c r="AC20" i="40"/>
  <c r="Y20" i="40"/>
  <c r="W20" i="40"/>
  <c r="U20" i="40"/>
  <c r="S20" i="40"/>
  <c r="M20" i="40"/>
  <c r="K20" i="40"/>
  <c r="I20" i="40"/>
  <c r="BI19" i="40"/>
  <c r="BC19" i="40"/>
  <c r="AW19" i="40"/>
  <c r="AM19" i="40"/>
  <c r="AI19" i="40"/>
  <c r="AE19" i="40"/>
  <c r="AC19" i="40"/>
  <c r="Y19" i="40"/>
  <c r="W19" i="40"/>
  <c r="U19" i="40"/>
  <c r="S19" i="40"/>
  <c r="M19" i="40"/>
  <c r="K19" i="40"/>
  <c r="I19" i="40"/>
  <c r="BI17" i="40"/>
  <c r="AK17" i="40"/>
  <c r="AI17" i="40"/>
  <c r="AE17" i="40"/>
  <c r="AC17" i="40"/>
  <c r="Y17" i="40"/>
  <c r="W17" i="40"/>
  <c r="U17" i="40"/>
  <c r="S17" i="40"/>
  <c r="M17" i="40"/>
  <c r="K17" i="40"/>
  <c r="I17" i="40"/>
  <c r="G17" i="40"/>
  <c r="BI16" i="40"/>
  <c r="AK16" i="40"/>
  <c r="AI16" i="40"/>
  <c r="AE16" i="40"/>
  <c r="AC16" i="40"/>
  <c r="Y16" i="40"/>
  <c r="W16" i="40"/>
  <c r="U16" i="40"/>
  <c r="S16" i="40"/>
  <c r="M16" i="40"/>
  <c r="K16" i="40"/>
  <c r="I16" i="40"/>
  <c r="G16" i="40"/>
  <c r="BI15" i="40"/>
  <c r="AK15" i="40"/>
  <c r="AI15" i="40"/>
  <c r="AE15" i="40"/>
  <c r="AC15" i="40"/>
  <c r="Y15" i="40"/>
  <c r="W15" i="40"/>
  <c r="U15" i="40"/>
  <c r="S15" i="40"/>
  <c r="M15" i="40"/>
  <c r="K15" i="40"/>
  <c r="I15" i="40"/>
  <c r="G15" i="40"/>
  <c r="BI14" i="40"/>
  <c r="AK14" i="40"/>
  <c r="AI14" i="40"/>
  <c r="AE14" i="40"/>
  <c r="AC14" i="40"/>
  <c r="Y14" i="40"/>
  <c r="W14" i="40"/>
  <c r="U14" i="40"/>
  <c r="S14" i="40"/>
  <c r="M14" i="40"/>
  <c r="K14" i="40"/>
  <c r="I14" i="40"/>
  <c r="G14" i="40"/>
  <c r="BI13" i="40"/>
  <c r="AK13" i="40"/>
  <c r="AI13" i="40"/>
  <c r="AE13" i="40"/>
  <c r="AC13" i="40"/>
  <c r="Y13" i="40"/>
  <c r="W13" i="40"/>
  <c r="U13" i="40"/>
  <c r="S13" i="40"/>
  <c r="M13" i="40"/>
  <c r="K13" i="40"/>
  <c r="I13" i="40"/>
  <c r="G13" i="40"/>
  <c r="BI12" i="40"/>
  <c r="AK12" i="40"/>
  <c r="AI12" i="40"/>
  <c r="AE12" i="40"/>
  <c r="AC12" i="40"/>
  <c r="Y12" i="40"/>
  <c r="W12" i="40"/>
  <c r="U12" i="40"/>
  <c r="S12" i="40"/>
  <c r="M12" i="40"/>
  <c r="K12" i="40"/>
  <c r="I12" i="40"/>
  <c r="G12" i="40"/>
  <c r="BI11" i="40"/>
  <c r="AK11" i="40"/>
  <c r="AI11" i="40"/>
  <c r="AE11" i="40"/>
  <c r="AC11" i="40"/>
  <c r="Y11" i="40"/>
  <c r="W11" i="40"/>
  <c r="U11" i="40"/>
  <c r="S11" i="40"/>
  <c r="M11" i="40"/>
  <c r="K11" i="40"/>
  <c r="I11" i="40"/>
  <c r="G11" i="40"/>
  <c r="BI10" i="40"/>
  <c r="AK10" i="40"/>
  <c r="AI10" i="40"/>
  <c r="AE10" i="40"/>
  <c r="AC10" i="40"/>
  <c r="Y10" i="40"/>
  <c r="W10" i="40"/>
  <c r="U10" i="40"/>
  <c r="S10" i="40"/>
  <c r="M10" i="40"/>
  <c r="K10" i="40"/>
  <c r="I10" i="40"/>
  <c r="G10" i="40"/>
  <c r="BI9" i="40"/>
  <c r="AK9" i="40"/>
  <c r="AI9" i="40"/>
  <c r="AE9" i="40"/>
  <c r="AC9" i="40"/>
  <c r="Y9" i="40"/>
  <c r="W9" i="40"/>
  <c r="U9" i="40"/>
  <c r="S9" i="40"/>
  <c r="M9" i="40"/>
  <c r="K9" i="40"/>
  <c r="I9" i="40"/>
  <c r="G9" i="40"/>
  <c r="BI8" i="40"/>
  <c r="AK8" i="40"/>
  <c r="AI8" i="40"/>
  <c r="AE8" i="40"/>
  <c r="AC8" i="40"/>
  <c r="Y8" i="40"/>
  <c r="W8" i="40"/>
  <c r="U8" i="40"/>
  <c r="S8" i="40"/>
  <c r="M8" i="40"/>
  <c r="K8" i="40"/>
  <c r="I8" i="40"/>
  <c r="G8" i="40"/>
  <c r="BI7" i="40"/>
  <c r="AK7" i="40"/>
  <c r="AI7" i="40"/>
  <c r="AE7" i="40"/>
  <c r="AC7" i="40"/>
  <c r="Y7" i="40"/>
  <c r="W7" i="40"/>
  <c r="U7" i="40"/>
  <c r="S7" i="40"/>
  <c r="M7" i="40"/>
  <c r="K7" i="40"/>
  <c r="I7" i="40"/>
  <c r="G7" i="40"/>
  <c r="BI6" i="40"/>
  <c r="AK6" i="40"/>
  <c r="AI6" i="40"/>
  <c r="AE6" i="40"/>
  <c r="AC6" i="40"/>
  <c r="Y6" i="40"/>
  <c r="W6" i="40"/>
  <c r="U6" i="40"/>
  <c r="S6" i="40"/>
  <c r="M6" i="40"/>
  <c r="K6" i="40"/>
  <c r="I6" i="40"/>
  <c r="G6" i="40"/>
  <c r="BI5" i="40"/>
  <c r="AK5" i="40"/>
  <c r="AI5" i="40"/>
  <c r="AE5" i="40"/>
  <c r="AC5" i="40"/>
  <c r="Y5" i="40"/>
  <c r="W5" i="40"/>
  <c r="U5" i="40"/>
  <c r="S5" i="40"/>
  <c r="M5" i="40"/>
  <c r="K5" i="40"/>
  <c r="I5" i="40"/>
  <c r="G5" i="40"/>
  <c r="B4" i="52"/>
  <c r="B4" i="53"/>
  <c r="B4" i="91"/>
  <c r="B4" i="54"/>
  <c r="B4" i="56"/>
  <c r="B4" i="83"/>
  <c r="B4" i="57"/>
  <c r="B4" i="51"/>
  <c r="B4" i="80"/>
  <c r="B4" i="93"/>
  <c r="B3" i="93"/>
  <c r="E2" i="93"/>
  <c r="B2" i="93"/>
  <c r="B4" i="88"/>
  <c r="B4" i="44"/>
  <c r="B4" i="92"/>
  <c r="B4" i="45"/>
  <c r="B4" i="46"/>
  <c r="B4" i="89"/>
  <c r="B4" i="49"/>
  <c r="B4" i="81"/>
  <c r="B4" i="90"/>
  <c r="B4" i="55"/>
  <c r="B4" i="85"/>
  <c r="B4" i="48"/>
  <c r="B3" i="92"/>
  <c r="E2" i="92"/>
  <c r="B2" i="92"/>
  <c r="B3" i="91"/>
  <c r="E2" i="91"/>
  <c r="B2" i="91"/>
  <c r="B3" i="80"/>
  <c r="E2" i="80"/>
  <c r="B2" i="80"/>
  <c r="B3" i="51"/>
  <c r="E2" i="51"/>
  <c r="B2" i="51"/>
  <c r="B3" i="52"/>
  <c r="E2" i="52"/>
  <c r="B2" i="52"/>
  <c r="B3" i="53"/>
  <c r="E2" i="53"/>
  <c r="B2" i="53"/>
  <c r="B3" i="54"/>
  <c r="E2" i="54"/>
  <c r="B2" i="54"/>
  <c r="B3" i="56"/>
  <c r="E2" i="56"/>
  <c r="B2" i="56"/>
  <c r="B3" i="83"/>
  <c r="E2" i="83"/>
  <c r="B2" i="83"/>
  <c r="B3" i="57"/>
  <c r="E2" i="57"/>
  <c r="B2" i="57"/>
  <c r="B3" i="55"/>
  <c r="E2" i="55"/>
  <c r="B2" i="55"/>
  <c r="B3" i="48"/>
  <c r="B3" i="85"/>
  <c r="B3" i="88"/>
  <c r="B3" i="44"/>
  <c r="B3" i="45"/>
  <c r="B3" i="46"/>
  <c r="B3" i="89"/>
  <c r="B3" i="49"/>
  <c r="B3" i="81"/>
  <c r="B3" i="90"/>
  <c r="E2" i="85"/>
  <c r="B2" i="85"/>
  <c r="E2" i="88"/>
  <c r="B2" i="88"/>
  <c r="E2" i="44"/>
  <c r="B2" i="44"/>
  <c r="E2" i="45"/>
  <c r="B2" i="45"/>
  <c r="E2" i="46"/>
  <c r="B2" i="46"/>
  <c r="E2" i="89"/>
  <c r="B2" i="89"/>
  <c r="E2" i="49"/>
  <c r="B2" i="49"/>
  <c r="E2" i="81"/>
  <c r="B2" i="81"/>
  <c r="E2" i="90"/>
  <c r="B2" i="90"/>
  <c r="E2" i="48"/>
  <c r="B2" i="48"/>
</calcChain>
</file>

<file path=xl/sharedStrings.xml><?xml version="1.0" encoding="utf-8"?>
<sst xmlns="http://schemas.openxmlformats.org/spreadsheetml/2006/main" count="16188" uniqueCount="1381">
  <si>
    <t>Specification</t>
  </si>
  <si>
    <t>Sound</t>
  </si>
  <si>
    <t>Optical Drive</t>
  </si>
  <si>
    <t>Case</t>
  </si>
  <si>
    <t>Keyboard</t>
  </si>
  <si>
    <t>Warranty</t>
  </si>
  <si>
    <t>Energy-Star</t>
  </si>
  <si>
    <t>EPEAT</t>
  </si>
  <si>
    <t>Operating System</t>
  </si>
  <si>
    <t>Asset Tagging</t>
  </si>
  <si>
    <t>Image Loading</t>
  </si>
  <si>
    <t>Standard</t>
  </si>
  <si>
    <t>Performance</t>
  </si>
  <si>
    <t>Workstation</t>
  </si>
  <si>
    <t>Ruggedized</t>
  </si>
  <si>
    <t>PRINTERS</t>
  </si>
  <si>
    <t>MONITORS</t>
  </si>
  <si>
    <t>M-19</t>
  </si>
  <si>
    <t>M-19W</t>
  </si>
  <si>
    <t>M-22W</t>
  </si>
  <si>
    <t>M-24W</t>
  </si>
  <si>
    <t>M</t>
  </si>
  <si>
    <t>S</t>
  </si>
  <si>
    <t>M/S</t>
  </si>
  <si>
    <t>input</t>
  </si>
  <si>
    <t>Services</t>
  </si>
  <si>
    <t>250 GB</t>
  </si>
  <si>
    <t>Integrated Ethernet (10/100/1000)</t>
  </si>
  <si>
    <t>All-in-one</t>
  </si>
  <si>
    <t>4 GB</t>
  </si>
  <si>
    <t>Integrated Webcam</t>
  </si>
  <si>
    <t>Webcam</t>
  </si>
  <si>
    <t>Specify</t>
  </si>
  <si>
    <t>Specify if included</t>
  </si>
  <si>
    <t>Specify Type</t>
  </si>
  <si>
    <t>Dockable</t>
  </si>
  <si>
    <t>Specify type</t>
  </si>
  <si>
    <t>Thin/Zero Client</t>
  </si>
  <si>
    <t>SERVER</t>
  </si>
  <si>
    <t>STORAGE</t>
  </si>
  <si>
    <t>Integrated Bluetooth</t>
  </si>
  <si>
    <t>included</t>
  </si>
  <si>
    <t>Integrated</t>
  </si>
  <si>
    <t>1 GB</t>
  </si>
  <si>
    <t>Yes</t>
  </si>
  <si>
    <t>Two sided printing</t>
  </si>
  <si>
    <t>Automatic</t>
  </si>
  <si>
    <t>250 sheets</t>
  </si>
  <si>
    <t>Main tray capacity</t>
  </si>
  <si>
    <t>Specify Level</t>
  </si>
  <si>
    <t>Brightness</t>
  </si>
  <si>
    <t>Contrast</t>
  </si>
  <si>
    <t>Response Time</t>
  </si>
  <si>
    <t>8 ms</t>
  </si>
  <si>
    <t>Pixel Policy</t>
  </si>
  <si>
    <t>ISO-13406-2</t>
  </si>
  <si>
    <t>VGA Interface</t>
  </si>
  <si>
    <t>DVI Interface</t>
  </si>
  <si>
    <t>Display Port (DP) Interface</t>
  </si>
  <si>
    <t>Cables</t>
  </si>
  <si>
    <t>Specify included cables</t>
  </si>
  <si>
    <t>3yr (Parts and labor) 3yr backlight included</t>
  </si>
  <si>
    <t>Mounting Hole Pattern</t>
  </si>
  <si>
    <t>VESA Compliant</t>
  </si>
  <si>
    <t>Stand</t>
  </si>
  <si>
    <t>Security lock slot</t>
  </si>
  <si>
    <t>Power - operational (watts)</t>
  </si>
  <si>
    <t>DVD-ROM drive</t>
  </si>
  <si>
    <t>Rack Mountable</t>
  </si>
  <si>
    <t>Specify Power Connect Type (NEMA of IEC)</t>
  </si>
  <si>
    <t>Specify BTU Rating</t>
  </si>
  <si>
    <t>Specify operating systems supported</t>
  </si>
  <si>
    <t>Controller Host Interface - speed and number of ports</t>
  </si>
  <si>
    <t>Specify Speed and Number</t>
  </si>
  <si>
    <t>Controller</t>
  </si>
  <si>
    <t>1 NIC dual ported 1 GB Ethernet</t>
  </si>
  <si>
    <t>Interface options (ie. TOE, iSCSI)</t>
  </si>
  <si>
    <t>Lithium Ion</t>
  </si>
  <si>
    <t>1000 to 1</t>
  </si>
  <si>
    <t>500 GB</t>
  </si>
  <si>
    <t>2 GB</t>
  </si>
  <si>
    <t>Integrated Sound</t>
  </si>
  <si>
    <t>flash</t>
  </si>
  <si>
    <t>1 year warranty</t>
  </si>
  <si>
    <t>Three onboard Gigabit Ethernet ports (RJ-45):</t>
  </si>
  <si>
    <t>2U</t>
  </si>
  <si>
    <t>Minimum Requirement</t>
  </si>
  <si>
    <t>4G/LTE</t>
  </si>
  <si>
    <t>Category</t>
  </si>
  <si>
    <t>Trusted Platform Module</t>
  </si>
  <si>
    <t>M-27W</t>
  </si>
  <si>
    <t>Included</t>
  </si>
  <si>
    <t>SFF</t>
  </si>
  <si>
    <t>USB Optical Mouse</t>
  </si>
  <si>
    <t>1 TB</t>
  </si>
  <si>
    <t>DVD +/- RW</t>
  </si>
  <si>
    <t xml:space="preserve">All-in-one </t>
  </si>
  <si>
    <t>SSD</t>
  </si>
  <si>
    <t>none</t>
  </si>
  <si>
    <t>128 GB</t>
  </si>
  <si>
    <t>Gold</t>
  </si>
  <si>
    <t>5 ms</t>
  </si>
  <si>
    <t>CTL</t>
  </si>
  <si>
    <t>DELL</t>
  </si>
  <si>
    <t>Grace</t>
  </si>
  <si>
    <t>Howard</t>
  </si>
  <si>
    <t>HP</t>
  </si>
  <si>
    <t>Lenovo</t>
  </si>
  <si>
    <t>Panasonic</t>
  </si>
  <si>
    <t>Toshiba</t>
  </si>
  <si>
    <t>Upgrade/Downgrade to:</t>
  </si>
  <si>
    <t>Speaker Bar</t>
  </si>
  <si>
    <t>Hard Drive Retention - 5yr</t>
  </si>
  <si>
    <t>Hard Drive Retention - 4yr</t>
  </si>
  <si>
    <t>Intel v-Pro Activation</t>
  </si>
  <si>
    <t>TPM included</t>
  </si>
  <si>
    <t>N/A</t>
  </si>
  <si>
    <t>Durability</t>
  </si>
  <si>
    <t>MIL-STD-810</t>
  </si>
  <si>
    <t>standard</t>
  </si>
  <si>
    <t>integrated</t>
  </si>
  <si>
    <t>Silver</t>
  </si>
  <si>
    <t>Bronze</t>
  </si>
  <si>
    <t>O</t>
  </si>
  <si>
    <t>Chrome OS</t>
  </si>
  <si>
    <t>Windows 8.1 Professional 64-bit with downgrade rights to Win7</t>
  </si>
  <si>
    <t>Processor</t>
  </si>
  <si>
    <t>Open Slots</t>
  </si>
  <si>
    <t>AMD</t>
  </si>
  <si>
    <t>Intel</t>
  </si>
  <si>
    <t>Core i5-4570 @ 3.20GHz</t>
  </si>
  <si>
    <t>Core i7-4770 @ 3.40GHz</t>
  </si>
  <si>
    <t>Manufacturer</t>
  </si>
  <si>
    <t>Core i3-4340 @ 3.60GHz</t>
  </si>
  <si>
    <t xml:space="preserve">x
</t>
  </si>
  <si>
    <t>C8T89AV</t>
  </si>
  <si>
    <t>Integrated Intel  I217LM Gigabit Network Controller (10/100/1000 NIC)</t>
  </si>
  <si>
    <t>3) PCIe x1
1) PCIe x16</t>
  </si>
  <si>
    <t>C8T90AV</t>
  </si>
  <si>
    <t>HP Z230 Tower Workstation</t>
  </si>
  <si>
    <t>D1P34AV</t>
  </si>
  <si>
    <t>Integrated Intel I217LM PCIe GbE Controller</t>
  </si>
  <si>
    <t>G0X81AV</t>
  </si>
  <si>
    <t>HP ProOne 600 G1 All-in-One Business PC</t>
  </si>
  <si>
    <t>D0A61AV</t>
  </si>
  <si>
    <t>HP EliteOne 800 G1 All-in-One Business PC</t>
  </si>
  <si>
    <t>HP t620 Flexible Series Thin Client</t>
  </si>
  <si>
    <t>HP Smart Zero Technology (32-bit)</t>
  </si>
  <si>
    <t>Small case, can be oriented vertically or horizontally</t>
  </si>
  <si>
    <t>D3B09AV</t>
  </si>
  <si>
    <t>HP ProBook 640 G1 Notebook PC</t>
  </si>
  <si>
    <t>F6N29AV</t>
  </si>
  <si>
    <t>HP EliteBook 820 G2 Notebook PC</t>
  </si>
  <si>
    <t>J0F66AV</t>
  </si>
  <si>
    <t>Clickpad image sensor</t>
  </si>
  <si>
    <t>specify WHr</t>
  </si>
  <si>
    <t>HP ElitePad 1000 G2</t>
  </si>
  <si>
    <t>Windows 8.1 Pro 64</t>
  </si>
  <si>
    <t>Two integrated webcams (2.1 MP/1080p (front facing); 8 MP with LED flash (rear facing))</t>
  </si>
  <si>
    <t>HDMI, VGA via optional adapter</t>
  </si>
  <si>
    <t>Integrated 802.11abgn (2x2) wireless networking</t>
  </si>
  <si>
    <t>Dockable with the optional HP ElitePad Docking Station</t>
  </si>
  <si>
    <t>250 to 2,000 pages</t>
  </si>
  <si>
    <t>600 dpi</t>
  </si>
  <si>
    <t>750 to 2,000 pages</t>
  </si>
  <si>
    <t>HP M401dne</t>
  </si>
  <si>
    <t>1200 dpi</t>
  </si>
  <si>
    <t>500 sheets</t>
  </si>
  <si>
    <t>M93 SFF</t>
  </si>
  <si>
    <t>1) PCI half
1) PCI full
2) PCIe x16</t>
  </si>
  <si>
    <t>1) 3.5"
1) 5.25" external</t>
  </si>
  <si>
    <t>3 Year Next Business Day Onsite</t>
  </si>
  <si>
    <t>M93 Mini-Tower</t>
  </si>
  <si>
    <t>Integrated_Intel GIGA</t>
  </si>
  <si>
    <t>Mini-Tower</t>
  </si>
  <si>
    <t>1) PCI half
1) PCI full
1) PCIe x1
2)PCIe x16</t>
  </si>
  <si>
    <t>2) 3.5"
1) 5.25" external</t>
  </si>
  <si>
    <t>ThinkStation P300 Tower</t>
  </si>
  <si>
    <t>Serial, PS/2, VGA, 2 DisplayPorts</t>
  </si>
  <si>
    <t>Tower</t>
  </si>
  <si>
    <t>Intel I217LM</t>
  </si>
  <si>
    <t xml:space="preserve">ThinkCentre M93Z </t>
  </si>
  <si>
    <t>DisplayPort out, VGA in, optional serial, optional PS/2</t>
  </si>
  <si>
    <t>ThinkPad L440</t>
  </si>
  <si>
    <t>720p HD Camera</t>
  </si>
  <si>
    <t>VGA, Mini DisplayPort</t>
  </si>
  <si>
    <t>Intel 7260 BT ACBGN</t>
  </si>
  <si>
    <t>Express Card 54 Slot</t>
  </si>
  <si>
    <t>Trackpoint AND Touchpad</t>
  </si>
  <si>
    <t>ThinkPad T540p</t>
  </si>
  <si>
    <t>Bluetooth 4.0</t>
  </si>
  <si>
    <t>Integrated Intel NIC</t>
  </si>
  <si>
    <t>Optional Smart Card Reader</t>
  </si>
  <si>
    <t>One slot (ExpressCard/34)</t>
  </si>
  <si>
    <t>X250</t>
  </si>
  <si>
    <t>Core i5-5300U @ 1.90GHz</t>
  </si>
  <si>
    <t>Intel 7260 BT ACBGN +BT</t>
  </si>
  <si>
    <t>Intel Integrated NIC</t>
  </si>
  <si>
    <t>ThinkPad Yoga 12</t>
  </si>
  <si>
    <t>Trackpoint, Touchpad, Touchscreen</t>
  </si>
  <si>
    <t>ThinkPad Helix 2</t>
  </si>
  <si>
    <t>Micro HDMI, Micro SD, Micro SIM</t>
  </si>
  <si>
    <t>Micro SD</t>
  </si>
  <si>
    <t>35Whr</t>
  </si>
  <si>
    <t>ThinkPad Tablet 10</t>
  </si>
  <si>
    <t>Mini HDMI, headphone/mic jack</t>
  </si>
  <si>
    <t>Flash</t>
  </si>
  <si>
    <t>11a/b/g/n28 wireless, ThinkPad 11a/b/g/n, 1x1, WiFi + Bluetooth combo chip</t>
  </si>
  <si>
    <t>USB 3.0 Dock</t>
  </si>
  <si>
    <t>RD650</t>
  </si>
  <si>
    <t>2 x 1GB integrated + 4 dedicated MGMT port</t>
  </si>
  <si>
    <t>DVD-RW</t>
  </si>
  <si>
    <t>NEMA 5-15R</t>
  </si>
  <si>
    <t>NEMA</t>
  </si>
  <si>
    <t>ThinkVision LT1913p</t>
  </si>
  <si>
    <t>250 nits/cd/m2</t>
  </si>
  <si>
    <t>1000-1</t>
  </si>
  <si>
    <t>7 ms</t>
  </si>
  <si>
    <t>ISO 9241-307</t>
  </si>
  <si>
    <t>VGA</t>
  </si>
  <si>
    <t>Tilt/Lift/Swivel/Pivot</t>
  </si>
  <si>
    <t>2448MB6</t>
  </si>
  <si>
    <t>ThinkVision 1952p wide</t>
  </si>
  <si>
    <t>250 Nits</t>
  </si>
  <si>
    <t xml:space="preserve">1000 -1 </t>
  </si>
  <si>
    <t>Tilt/Swivel/Lift</t>
  </si>
  <si>
    <t>Security Lock Slot</t>
  </si>
  <si>
    <t>Height Adjustable</t>
  </si>
  <si>
    <t>300 Nits</t>
  </si>
  <si>
    <t>Tilt/Swivel/Lift/Pivot</t>
  </si>
  <si>
    <t>2) PS/2</t>
  </si>
  <si>
    <t>YES</t>
  </si>
  <si>
    <t>iSCSI</t>
  </si>
  <si>
    <t>Tilt</t>
  </si>
  <si>
    <t>USB Docking</t>
  </si>
  <si>
    <t>case</t>
  </si>
  <si>
    <t>Intel / Haswell</t>
  </si>
  <si>
    <t>N425SSP</t>
  </si>
  <si>
    <t>10/100/1000 NIC</t>
  </si>
  <si>
    <t>N450SSP</t>
  </si>
  <si>
    <t>2) PCI half
1)PCIe x16</t>
  </si>
  <si>
    <t>Q2300</t>
  </si>
  <si>
    <t>Q4400</t>
  </si>
  <si>
    <t>E695</t>
  </si>
  <si>
    <t>1x parallel header</t>
  </si>
  <si>
    <t>802.11 b/g/n</t>
  </si>
  <si>
    <t>G-NUC -TC01</t>
  </si>
  <si>
    <t>Citrix and Microsoft RemoteFX</t>
  </si>
  <si>
    <t>1 Gigabit Ethernet Port</t>
  </si>
  <si>
    <t xml:space="preserve">Ultra Mini </t>
  </si>
  <si>
    <t>Integrated Intel Gigabit Network Controller (10/100/1000)</t>
  </si>
  <si>
    <t>Integrated 801.11a/g/n wirless</t>
  </si>
  <si>
    <t>Military-grade</t>
  </si>
  <si>
    <t>( SD Card )</t>
  </si>
  <si>
    <t>Lithium Polymer</t>
  </si>
  <si>
    <t>Touchpad</t>
  </si>
  <si>
    <t>integrated sound, stereo speakers</t>
  </si>
  <si>
    <t>Asus Docking Station</t>
  </si>
  <si>
    <t>VGA
Mini DisplayPort
LAN</t>
  </si>
  <si>
    <t xml:space="preserve"> Slim DVD-ROM drive</t>
  </si>
  <si>
    <t>(1+1) Redundant high-efficiency power supply with PMBus</t>
  </si>
  <si>
    <t>GB196L</t>
  </si>
  <si>
    <t>250 cd/m2</t>
  </si>
  <si>
    <t>1 x VGA/ 1 x DVI</t>
  </si>
  <si>
    <t>Hight adjustable/Tilt</t>
  </si>
  <si>
    <t>Security lock slot capable</t>
  </si>
  <si>
    <t>GVE198T</t>
  </si>
  <si>
    <t>1 x VGA/ 1 x DVI/ 1 x Audio</t>
  </si>
  <si>
    <t>GV226WLbmd</t>
  </si>
  <si>
    <t>GV246HLBD</t>
  </si>
  <si>
    <t>3 year warranty (order needs to include the tablet and the 3 year warranty SKU-5WS0F86266)</t>
  </si>
  <si>
    <t>550 sheets</t>
  </si>
  <si>
    <t>DVD - RW</t>
  </si>
  <si>
    <t>Military-Grade</t>
  </si>
  <si>
    <t>Intel / Broadwell</t>
  </si>
  <si>
    <t>touchscreen</t>
  </si>
  <si>
    <t>Model name &amp; number</t>
  </si>
  <si>
    <t>info</t>
  </si>
  <si>
    <t>Explorer N450ssp</t>
  </si>
  <si>
    <t>Explorer Q2300</t>
  </si>
  <si>
    <t>Explore Q4400</t>
  </si>
  <si>
    <t>Prism E-695</t>
  </si>
  <si>
    <t>NUC-T</t>
  </si>
  <si>
    <t>Vision V-94</t>
  </si>
  <si>
    <t>Acer - GB Series - GB196L</t>
  </si>
  <si>
    <t>Asus GV Series</t>
  </si>
  <si>
    <t>Acer GV Series</t>
  </si>
  <si>
    <t>Acer GH Series</t>
  </si>
  <si>
    <t>Installed</t>
  </si>
  <si>
    <t>Expansion Capability</t>
  </si>
  <si>
    <t>Type (&amp; speed if applicable)</t>
  </si>
  <si>
    <t>SATA - 7,200 rpm</t>
  </si>
  <si>
    <t>HD Graphics (specify)</t>
  </si>
  <si>
    <t>Video Memory (shared or discrete)</t>
  </si>
  <si>
    <t>Intel HD 4600 Graphics (shared)</t>
  </si>
  <si>
    <t>Intel HD Graphics (shared)</t>
  </si>
  <si>
    <t>Intel Integrated Graphics (shared)</t>
  </si>
  <si>
    <t>PCI Express x-16 1GB (discrete)</t>
  </si>
  <si>
    <t>ATI HD7450 1G DVI+DP FH (discrete)</t>
  </si>
  <si>
    <t>NVIDIA NVS 310 512M 2xDP (discrete)</t>
  </si>
  <si>
    <t>Intel HD Graphcis (shared)</t>
  </si>
  <si>
    <t>Pointing Device</t>
  </si>
  <si>
    <t>USB Standard 104-key Keyboard</t>
  </si>
  <si>
    <t>USB Standard 104-Key Keyboard</t>
  </si>
  <si>
    <t>Weight (including battery)</t>
  </si>
  <si>
    <t>network</t>
  </si>
  <si>
    <t>power</t>
  </si>
  <si>
    <t>USB 3.0 / total USB ports</t>
  </si>
  <si>
    <t>0 / 6</t>
  </si>
  <si>
    <t>4 / 10</t>
  </si>
  <si>
    <t>4 / 8</t>
  </si>
  <si>
    <t>2 / 8</t>
  </si>
  <si>
    <t>2 / 10</t>
  </si>
  <si>
    <t>2 / 6</t>
  </si>
  <si>
    <t>6 / 8</t>
  </si>
  <si>
    <t>Open Slots (PCI half, PCI full, PCIe x1, PCIe x16, etc.)</t>
  </si>
  <si>
    <t>Open Bays (3.5", 5.25", external, internal, etc.)</t>
  </si>
  <si>
    <t>N</t>
  </si>
  <si>
    <t>Mobile Broadband (i.e. 4G/LTE)</t>
  </si>
  <si>
    <t>Integrated Wireless (802.11 a/g/n)</t>
  </si>
  <si>
    <t>Additional Services</t>
  </si>
  <si>
    <t>Three Year</t>
  </si>
  <si>
    <t>Four Year</t>
  </si>
  <si>
    <t>Five Year</t>
  </si>
  <si>
    <t>Hard Drive Retention</t>
  </si>
  <si>
    <t>One Year</t>
  </si>
  <si>
    <t>Two Year</t>
  </si>
  <si>
    <t>Three year next working day on-site</t>
  </si>
  <si>
    <t>Cost</t>
  </si>
  <si>
    <t>warranty</t>
  </si>
  <si>
    <t>services</t>
  </si>
  <si>
    <t>The third letter indicates quality, Value, Standard, Midrange, or Performance</t>
  </si>
  <si>
    <t>The second letter is the first letter of the sub-category</t>
  </si>
  <si>
    <t>The first letter is the category followed by a dash (same as before)</t>
  </si>
  <si>
    <t>L-SP</t>
  </si>
  <si>
    <t>n/a</t>
  </si>
  <si>
    <t>D-WP</t>
  </si>
  <si>
    <t>D-SP</t>
  </si>
  <si>
    <t>P-CM</t>
  </si>
  <si>
    <t>P-BM</t>
  </si>
  <si>
    <t>L-LM</t>
  </si>
  <si>
    <t>L-SM</t>
  </si>
  <si>
    <t>D-AM</t>
  </si>
  <si>
    <t>D-WM</t>
  </si>
  <si>
    <t>D-SM</t>
  </si>
  <si>
    <t>Midrange</t>
  </si>
  <si>
    <t>P-CS</t>
  </si>
  <si>
    <t>P-BS</t>
  </si>
  <si>
    <t>ST-SS</t>
  </si>
  <si>
    <t>SE-SS</t>
  </si>
  <si>
    <t>T-SS</t>
  </si>
  <si>
    <t>L-LS</t>
  </si>
  <si>
    <t>L-US</t>
  </si>
  <si>
    <t>L-SS</t>
  </si>
  <si>
    <t>L-RS</t>
  </si>
  <si>
    <t>D-TS</t>
  </si>
  <si>
    <t>D-AS</t>
  </si>
  <si>
    <t>D-WS</t>
  </si>
  <si>
    <t>D-SS</t>
  </si>
  <si>
    <t>L-UV</t>
  </si>
  <si>
    <t>C</t>
  </si>
  <si>
    <t>B/W</t>
  </si>
  <si>
    <t>Ultralight
&lt;13.5"</t>
  </si>
  <si>
    <t>Standard
&gt;13.4"</t>
  </si>
  <si>
    <t>Rugged</t>
  </si>
  <si>
    <t>All-In-One</t>
  </si>
  <si>
    <t>MONITOR</t>
  </si>
  <si>
    <t>PRINTER</t>
  </si>
  <si>
    <t>TABLET</t>
  </si>
  <si>
    <t>LAPTOP</t>
  </si>
  <si>
    <t>DESKTOP</t>
  </si>
  <si>
    <t>new PSP identifiers</t>
  </si>
  <si>
    <t>D-AP</t>
  </si>
  <si>
    <t>P-BV</t>
  </si>
  <si>
    <t>P-BP</t>
  </si>
  <si>
    <t>P-CV</t>
  </si>
  <si>
    <t>T-SV</t>
  </si>
  <si>
    <t>T-SM</t>
  </si>
  <si>
    <t>T-SP</t>
  </si>
  <si>
    <t>L-SV</t>
  </si>
  <si>
    <t>L-UM</t>
  </si>
  <si>
    <t>L-UP</t>
  </si>
  <si>
    <t>Ace</t>
  </si>
  <si>
    <t>Apple</t>
  </si>
  <si>
    <t>Ciara</t>
  </si>
  <si>
    <t>Cisco</t>
  </si>
  <si>
    <t>Cray</t>
  </si>
  <si>
    <t>Dell</t>
  </si>
  <si>
    <t>EMC</t>
  </si>
  <si>
    <t>Firefly</t>
  </si>
  <si>
    <t>Fujitsu</t>
  </si>
  <si>
    <t>Hitachi</t>
  </si>
  <si>
    <t>IBM</t>
  </si>
  <si>
    <t>M&amp;A</t>
  </si>
  <si>
    <t>Microsoft</t>
  </si>
  <si>
    <t>Microtech</t>
  </si>
  <si>
    <t>NetAPP</t>
  </si>
  <si>
    <t>Nimble</t>
  </si>
  <si>
    <t>Oracle</t>
  </si>
  <si>
    <t>Samsung</t>
  </si>
  <si>
    <t>Tegile</t>
  </si>
  <si>
    <t>Tintri</t>
  </si>
  <si>
    <t>Transource</t>
  </si>
  <si>
    <t>Violin</t>
  </si>
  <si>
    <t>Xiotech</t>
  </si>
  <si>
    <t>Pure Storage</t>
  </si>
  <si>
    <t>midrange</t>
  </si>
  <si>
    <t>performance</t>
  </si>
  <si>
    <t>rugged</t>
  </si>
  <si>
    <t>laplet *</t>
  </si>
  <si>
    <t>L-LV</t>
  </si>
  <si>
    <t>L-LP</t>
  </si>
  <si>
    <t>thin/zero</t>
  </si>
  <si>
    <t>black and white</t>
  </si>
  <si>
    <t>color</t>
  </si>
  <si>
    <t>P-CP</t>
  </si>
  <si>
    <t>wide format</t>
  </si>
  <si>
    <t>19"</t>
  </si>
  <si>
    <t>22"</t>
  </si>
  <si>
    <t>24"</t>
  </si>
  <si>
    <t>27"</t>
  </si>
  <si>
    <t>ACE</t>
  </si>
  <si>
    <t>ByteSpeed</t>
  </si>
  <si>
    <t>PureStorage</t>
  </si>
  <si>
    <t>storage</t>
  </si>
  <si>
    <t>ELIGIBILITY</t>
  </si>
  <si>
    <t>Minimum</t>
  </si>
  <si>
    <t>Core i3-4xxx</t>
  </si>
  <si>
    <t>Core i5-4xxx</t>
  </si>
  <si>
    <t>512 MB (discrete)</t>
  </si>
  <si>
    <t>Integrated sound</t>
  </si>
  <si>
    <t>Core i7-4xxx</t>
  </si>
  <si>
    <t>1 GB (discrete)</t>
  </si>
  <si>
    <t>USB Standard 104-key keyboard</t>
  </si>
  <si>
    <t>USB Optical mouse</t>
  </si>
  <si>
    <t>6 / 9</t>
  </si>
  <si>
    <t>Xeon E3</t>
  </si>
  <si>
    <t>WebCam</t>
  </si>
  <si>
    <t>Touchscreen / # of Touchpoints</t>
  </si>
  <si>
    <t>Xeon E5</t>
  </si>
  <si>
    <t>2 / 2</t>
  </si>
  <si>
    <t>3 / 6</t>
  </si>
  <si>
    <t>4 / 6</t>
  </si>
  <si>
    <t>6 / 6</t>
  </si>
  <si>
    <t>Specigy</t>
  </si>
  <si>
    <t>1 / 3</t>
  </si>
  <si>
    <t>T540p Switchable Graphics 1GB (discrete)</t>
  </si>
  <si>
    <t>1GB (discrete)</t>
  </si>
  <si>
    <t>Specify (7,200 if SATA)</t>
  </si>
  <si>
    <t>Mandatory</t>
  </si>
  <si>
    <t>Windows OS</t>
  </si>
  <si>
    <t>Intel HD Graphics 5300 (shared)</t>
  </si>
  <si>
    <t>Intel HD Graphics 4400 (shared)</t>
  </si>
  <si>
    <t>Laptop</t>
  </si>
  <si>
    <t>1 / 2</t>
  </si>
  <si>
    <t>2 / 3</t>
  </si>
  <si>
    <t>4 / 4</t>
  </si>
  <si>
    <t>1 / 4</t>
  </si>
  <si>
    <t>1 / 1</t>
  </si>
  <si>
    <t>Bytespeed</t>
  </si>
  <si>
    <t>Integrated webcam</t>
  </si>
  <si>
    <t>Yes / 1</t>
  </si>
  <si>
    <t>tpm</t>
  </si>
  <si>
    <t>o/s</t>
  </si>
  <si>
    <t>cpu</t>
  </si>
  <si>
    <t>od</t>
  </si>
  <si>
    <t>14" / 1366 x 768</t>
  </si>
  <si>
    <t>12" / 1366 x 768</t>
  </si>
  <si>
    <t>Specify (Windows OS, Chrome OS, etc.)</t>
  </si>
  <si>
    <t>Specify (5,400 if SATA)</t>
  </si>
  <si>
    <t>13.5" or greater, specify resolution</t>
  </si>
  <si>
    <t>Specify / Specify</t>
  </si>
  <si>
    <t>One year next working day on-site</t>
  </si>
  <si>
    <t>320GB</t>
  </si>
  <si>
    <t>15.6" / 1366 x 768</t>
  </si>
  <si>
    <t>Hybrid or SSD</t>
  </si>
  <si>
    <t>13.4 or less, specify resolution</t>
  </si>
  <si>
    <t>D-SV</t>
  </si>
  <si>
    <t>D-AV</t>
  </si>
  <si>
    <t>D-WV</t>
  </si>
  <si>
    <t>value</t>
  </si>
  <si>
    <t>memory</t>
  </si>
  <si>
    <t>output</t>
  </si>
  <si>
    <t>ports / slots / bays</t>
  </si>
  <si>
    <t>warr / certs</t>
  </si>
  <si>
    <t>Model Name &amp; Number</t>
  </si>
  <si>
    <t>Display Size / Resolution</t>
  </si>
  <si>
    <t>Monitor Capability</t>
  </si>
  <si>
    <t>Other Ports (parallel, serial, PS/2, etc.)</t>
  </si>
  <si>
    <t>Battery WHr (Volts x Ampheres)</t>
  </si>
  <si>
    <t>Battery Type</t>
  </si>
  <si>
    <t>AC Adapter</t>
  </si>
  <si>
    <t>Specify size / Specify resolution</t>
  </si>
  <si>
    <t>20" / 1600 x 900</t>
  </si>
  <si>
    <t>Speicfy</t>
  </si>
  <si>
    <t>standard &gt; 13.4"</t>
  </si>
  <si>
    <t>Warranty:
Upgrade or Downgrade</t>
  </si>
  <si>
    <t>N/E</t>
  </si>
  <si>
    <t>N/E = not eligible
N/O = no offer</t>
  </si>
  <si>
    <t>Specify size and resolution</t>
  </si>
  <si>
    <t>Specify (Convertible, Detachable, etc.)</t>
  </si>
  <si>
    <t>Yes / 5</t>
  </si>
  <si>
    <t>Core M</t>
  </si>
  <si>
    <t>Yes / 10</t>
  </si>
  <si>
    <t>0 / 0</t>
  </si>
  <si>
    <t>Specify (specify)</t>
  </si>
  <si>
    <t>Tablet</t>
  </si>
  <si>
    <t>Manditory</t>
  </si>
  <si>
    <t>AC adapter required</t>
  </si>
  <si>
    <t>Warranty:
upgrade or downgrade</t>
  </si>
  <si>
    <t>Size / Resolution</t>
  </si>
  <si>
    <t># of Monitors Supported</t>
  </si>
  <si>
    <t>other ports (parallel, serial, PS/2, etc.)</t>
  </si>
  <si>
    <t>Power Connect Type (NEMA, IEC, etc.)</t>
  </si>
  <si>
    <t>Amps / Voltage / Watts</t>
  </si>
  <si>
    <t>Dual Power Supply capable (redundancy)</t>
  </si>
  <si>
    <t>64GB</t>
  </si>
  <si>
    <t>Specify Device Height</t>
  </si>
  <si>
    <t>0 / 5</t>
  </si>
  <si>
    <t>Xeon E3
(2 sockets)</t>
  </si>
  <si>
    <t>NetApp</t>
  </si>
  <si>
    <t>Max Capacity</t>
  </si>
  <si>
    <t>Installed (RAW)</t>
  </si>
  <si>
    <t>all-in-one</t>
  </si>
  <si>
    <t>0 / 1</t>
  </si>
  <si>
    <t>Specify Minimum and Maximum</t>
  </si>
  <si>
    <t>Yes / Specify</t>
  </si>
  <si>
    <t>Print Speed (ppm)</t>
  </si>
  <si>
    <t>Recommended Print Volume</t>
  </si>
  <si>
    <t>Print Resolution</t>
  </si>
  <si>
    <t>Number of Trays</t>
  </si>
  <si>
    <t>Tray Expansion Capability</t>
  </si>
  <si>
    <t>Battery WHR (Volts x Ampheres)</t>
  </si>
  <si>
    <t>Battery type</t>
  </si>
  <si>
    <t>AC adapter</t>
  </si>
  <si>
    <t>No</t>
  </si>
  <si>
    <t>19" / 1280 x 1024</t>
  </si>
  <si>
    <t>19" / 1440 x 900</t>
  </si>
  <si>
    <t>22" / 1680 x 1050</t>
  </si>
  <si>
    <t>21.5" / 1920 x 1080</t>
  </si>
  <si>
    <t>24" / 1920 x 1080</t>
  </si>
  <si>
    <t>24" / 1920 x 1200</t>
  </si>
  <si>
    <t>27" / 1920 x 1080</t>
  </si>
  <si>
    <t xml:space="preserve">0 / 0 </t>
  </si>
  <si>
    <t>power / cables</t>
  </si>
  <si>
    <t>Capable</t>
  </si>
  <si>
    <t>work station</t>
  </si>
  <si>
    <t>ultra light
&lt; 13.5"</t>
  </si>
  <si>
    <t>Based on feedback, it sounds like the industry is moving (or has moved) to set configurations, and the PSP program has not  followed along.  This cycle is our attempt at heading in the direction of the industry.  This cycle you are going to see a bit of a cross-walk between the old and new and a new numbering convention.</t>
  </si>
  <si>
    <t>I had to come up with a way to get my arms around the laptop category.  Laptop is a band under the contract, and will be so for the next five years, yet in ways it is already out of date.  So what I have done is to break it into four categories:</t>
  </si>
  <si>
    <t>Laplet</t>
  </si>
  <si>
    <t>Greater than 13.4 inches</t>
  </si>
  <si>
    <t>Less than 13.5 inches</t>
  </si>
  <si>
    <t>Anything that crosses the line between laptop and tablet.  Convertibles, detachables, etc.</t>
  </si>
  <si>
    <t>Standard:</t>
  </si>
  <si>
    <t>Ultralight:</t>
  </si>
  <si>
    <t>Laplet:</t>
  </si>
  <si>
    <t>Rugged:</t>
  </si>
  <si>
    <t>Here is the layout for the PSP items, how they fit together, and the naming structure:</t>
  </si>
  <si>
    <t>We are retaining the seven categories (the five bands plus printers and monitors).  Desktops have four sub-categories, Laptops have four sub-categories, and printers have two sub-categories.  With the exception of Monitors, all categories are divided into four levels, a type of "value", "good", "better", "best" approach.  The naming structure works like this:</t>
  </si>
  <si>
    <t>ELIGIBILITY:  Vendors may participate in PSP based on the bands in which they received an award.  Below you will see a table of which vendors were awarded in which bands.  The Summary tab will indicate which vendors are eligible in which bands.  Each PSP item has its own band.  All vendors who are eligble have a place holder for an offer.</t>
  </si>
  <si>
    <t>z</t>
  </si>
  <si>
    <t>Value</t>
  </si>
  <si>
    <t>None</t>
  </si>
  <si>
    <t>46"</t>
  </si>
  <si>
    <t>55"</t>
  </si>
  <si>
    <t>M-46</t>
  </si>
  <si>
    <t>M-55</t>
  </si>
  <si>
    <t>large format</t>
  </si>
  <si>
    <t>1000:1</t>
  </si>
  <si>
    <t>46" / 1920 x 1080</t>
  </si>
  <si>
    <t>10A8S3TY00</t>
  </si>
  <si>
    <t>Serial (9-pin), ethernet (RJ-45), one VGA, two DisplayPort</t>
  </si>
  <si>
    <t>Optional Integrated Bluetooth 4.0</t>
  </si>
  <si>
    <t>Optional Integrated Wireless (802.11 a/g/n)</t>
  </si>
  <si>
    <t>NO</t>
  </si>
  <si>
    <t>10A8S3U000</t>
  </si>
  <si>
    <t>10A8S3TX00</t>
  </si>
  <si>
    <t>10A6S2EW00</t>
  </si>
  <si>
    <t>1TB</t>
  </si>
  <si>
    <t>30AGS17000</t>
  </si>
  <si>
    <t>Ingetraged Graphics</t>
  </si>
  <si>
    <t>30AGS28H00</t>
  </si>
  <si>
    <t>Xeon E3-1226 v3 @ 3.20GHz</t>
  </si>
  <si>
    <t>30AGS28J00</t>
  </si>
  <si>
    <t>NVIDIA NVS 315 1G 2xDP (discrete)</t>
  </si>
  <si>
    <t>10AES1CL00</t>
  </si>
  <si>
    <t>One PCI Express Mini Card slot</t>
  </si>
  <si>
    <t>10AES1CK00</t>
  </si>
  <si>
    <t>Core i5-4430S @ 3.10GHz</t>
  </si>
  <si>
    <t>20ASA24LUS</t>
  </si>
  <si>
    <t>Windows 10 Professional 64-bit with downgrade rights to Win7</t>
  </si>
  <si>
    <t>Core i3-4100M @ 2.60GHz</t>
  </si>
  <si>
    <t>One slot (ExpressCard/34, ExpressCard/54)</t>
  </si>
  <si>
    <t>20BFS4UF00</t>
  </si>
  <si>
    <t>Core i5-4210M @ 2.60GHz</t>
  </si>
  <si>
    <t>20BFS4UG00</t>
  </si>
  <si>
    <t>Core i7-4710MQ @ 2.70GHz</t>
  </si>
  <si>
    <t>20CLA2CEUS</t>
  </si>
  <si>
    <t>VGA, MiniDP, Ethernet (RJ-45), Dock connector</t>
  </si>
  <si>
    <t>Ingretrated</t>
  </si>
  <si>
    <t>Core i5-5200U @ 1.90GHz</t>
  </si>
  <si>
    <t>20CLS5S600</t>
  </si>
  <si>
    <t>20CHS1NN00</t>
  </si>
  <si>
    <t>Windows 10 Professional 64-bit</t>
  </si>
  <si>
    <t>Yes/10</t>
  </si>
  <si>
    <t>Detachable</t>
  </si>
  <si>
    <t>20CHS1NM00</t>
  </si>
  <si>
    <t>20DKS0K700</t>
  </si>
  <si>
    <t>Yes/5 (Windows 7), 10 (Windows 10)</t>
  </si>
  <si>
    <t>Convertible</t>
  </si>
  <si>
    <t>20DKS1WH00</t>
  </si>
  <si>
    <t>20E4S01S00</t>
  </si>
  <si>
    <t>Windows 10 Pro 64 bit</t>
  </si>
  <si>
    <t>70DSS08800</t>
  </si>
  <si>
    <t>TMP</t>
  </si>
  <si>
    <t>60D2HAR1US</t>
  </si>
  <si>
    <t>Soundbar compatible (0A36190)</t>
  </si>
  <si>
    <t>60CCMAR2US</t>
  </si>
  <si>
    <t>LT2254p</t>
  </si>
  <si>
    <t>60C9MAR1US</t>
  </si>
  <si>
    <t>LT2454p</t>
  </si>
  <si>
    <t>L1E22AV</t>
  </si>
  <si>
    <t>HP ProDesk 400 G1 Desktop Mini Business PC</t>
  </si>
  <si>
    <t>Windows 8.1 64-bit OS</t>
  </si>
  <si>
    <t xml:space="preserve">500GB </t>
  </si>
  <si>
    <t>Intel® HD Graphics (shared)</t>
  </si>
  <si>
    <t>HP USB Keyboard</t>
  </si>
  <si>
    <t>HP USB Mouse</t>
  </si>
  <si>
    <t>Desktop Mini</t>
  </si>
  <si>
    <t xml:space="preserve">4 / 6 </t>
  </si>
  <si>
    <t>(1) internal M.2 connector for optional wireless NIC
(1) internal M.2 connector for optional SSD drive</t>
  </si>
  <si>
    <t>Intel® I217LM GbE Network Connection (integrated on Desktop Mini)</t>
  </si>
  <si>
    <t>Optional</t>
  </si>
  <si>
    <t>Energy Star 6</t>
  </si>
  <si>
    <t>Upon Request</t>
  </si>
  <si>
    <t>L6G12AV</t>
  </si>
  <si>
    <t>HP ProDesk 400 G2.5 Small Form Factor Business PC</t>
  </si>
  <si>
    <t>Microsoft Windows 8.1 Pro downgrade to Win7 Pro 64 OS</t>
  </si>
  <si>
    <t>500GB</t>
  </si>
  <si>
    <t xml:space="preserve">HP USB Keyboard </t>
  </si>
  <si>
    <t>Serial (RS-232), PS/2 (two)</t>
  </si>
  <si>
    <t>(1) PCI 3.0 Express x16 Graphics Connector
(1) PCI Express 2.0 x1 Accessory Connector</t>
  </si>
  <si>
    <t>(1) Media Card Reader Bay (SD)</t>
  </si>
  <si>
    <t>Integrated Realtek RTL8111HSH-CG GbE</t>
  </si>
  <si>
    <t>HP ProDesk 600 G1 Small Form Factor Business PC</t>
  </si>
  <si>
    <t>Microsoft Windows 8.1 Pro downgrade to Win7 Pro 64 OS US</t>
  </si>
  <si>
    <t>Slim SuperMulti Optical Disc Drive</t>
  </si>
  <si>
    <t>Small Form Factor</t>
  </si>
  <si>
    <t xml:space="preserve">4 / 10 </t>
  </si>
  <si>
    <t>1 - Parallel (optional)
1 – Serial RS-232 
2 – PS/2 (one keyboard, one mouse)</t>
  </si>
  <si>
    <t>HP ProDesk 600 G1 Tower Business PC</t>
  </si>
  <si>
    <t>8GB DDR3-1600 DIMM (1x8GB) RAM</t>
  </si>
  <si>
    <t>2 GB (discrete)</t>
  </si>
  <si>
    <t>HP Inc.</t>
  </si>
  <si>
    <t>D1P35AV</t>
  </si>
  <si>
    <t>HP Z230 SFF Workstation</t>
  </si>
  <si>
    <t>Windows 8.1 Pro 64 downgrade to Windows 7 Pro 64 US</t>
  </si>
  <si>
    <t>4GB</t>
  </si>
  <si>
    <t>16X SuperMulti DVDRW SATA</t>
  </si>
  <si>
    <t>Intel HD Graphics P4600 (shared)</t>
  </si>
  <si>
    <t>2 serial ports (1 standard, 1 optional), 1 parallel port (optional), 2 PS/2, 2 IEEE 1394b ports (optional)</t>
  </si>
  <si>
    <t>Expansion slots:
1 PCIe Gen3 x16 slot
1 PCIe Gen2 x4 slot /x16 connector
1 PCIe Gen2 x1 slot/x4 connector
1 PCIe Gen2 x1 slot</t>
  </si>
  <si>
    <t>Expansion Bays:
1 external Half Height 5.25" bay
1 shared internal/external 3.5" bay
1 internal 3.5" bay
1 internal 2.5" bay (for SSD only)</t>
  </si>
  <si>
    <t>upon request</t>
  </si>
  <si>
    <t>HP USB Optical Mouse</t>
  </si>
  <si>
    <t>1 serial port (optional), 1 parallel port (optional), 2 PS/2, 2 IEEE 1394b ports (optional)</t>
  </si>
  <si>
    <t>Expansion slots: 
1 PCIe Gen3 x16 slot
1 PCIe Gen2 x4 slot /x16 connector
1 PCIe Gen2 x1 slot/x4 connector
1 PCIe Gen2 x1 slot
1 PCI slot 32-bit</t>
  </si>
  <si>
    <t>Expansion Bays:
2 external Half Height 5.25" Bays
1 external Slim Optical Drive Bay
2 internal 3.5" Drive Bays
1 internal 2.5" Drive Bay</t>
  </si>
  <si>
    <t>F5W13AV</t>
  </si>
  <si>
    <t>HP Z440 Workstation</t>
  </si>
  <si>
    <t xml:space="preserve">Windows 8.1 Pro 64 downgrade to Windows 7 Pro 64 </t>
  </si>
  <si>
    <t>9.5mm Slim SuperMulti DVDRW</t>
  </si>
  <si>
    <t>Minitower</t>
  </si>
  <si>
    <t>8 / 10</t>
  </si>
  <si>
    <t>2 PS/2, 1 serial (optional)</t>
  </si>
  <si>
    <t>Expansion slots:
2 PCIe x16 Gen 3 Slots
1 PCIe x8 Gen 3
1 PCIe x1 Gen 2
1 PCIe x4 Gen 2
1 PCI Slot</t>
  </si>
  <si>
    <t>Expansion bays:
2 internal 3.5" bays 
2 external 5.25" bays
1 dedicated 9.5mm slim optical disk drive bay</t>
  </si>
  <si>
    <t>Integrated Intel I218LM PCIe GbE Controller</t>
  </si>
  <si>
    <t>4 GB (discrete)</t>
  </si>
  <si>
    <t>Microsoft Windows 8.1 64-bit OS</t>
  </si>
  <si>
    <t>Intel® HD Graphics 4600 (shared)</t>
  </si>
  <si>
    <t>2 – PS/2 (one keyboard, one mouse)
1 – Serial RS-232 (rear) (optional)</t>
  </si>
  <si>
    <t>1 – Mini PCIe half-length (used by wireless LAN module)
1 – MXM 3.0 Type A – 35W
1 – mSATA</t>
  </si>
  <si>
    <t>1 – 5.25” external; Slim Line Optical Drive</t>
  </si>
  <si>
    <t>Integrated Intel® I217LM GbE Network Connection</t>
  </si>
  <si>
    <t>Upon request</t>
  </si>
  <si>
    <t>no / 0</t>
  </si>
  <si>
    <t>D0A461AV</t>
  </si>
  <si>
    <t>23-inch IPS (1920 x 1080) diagonal widescreen WLED backlit anti-glare LCD</t>
  </si>
  <si>
    <t>2 – PS/2 (one keyboard, one mouse)
1 – Serial RS-232 (rear)</t>
  </si>
  <si>
    <t>Solid State Hybrid Drive (SSHD)</t>
  </si>
  <si>
    <t>1 – Mini PCIe half-length (used by wireless LAN module)
1 – MXM 3.0 Type A – 35W (used by graphics card)
1 – mSATA</t>
  </si>
  <si>
    <t>G4U36UA#ABA</t>
  </si>
  <si>
    <t>8 GF</t>
  </si>
  <si>
    <t>Radeon HD 8330E graphics</t>
  </si>
  <si>
    <t>Serial port, 2 x PS/2 keyboard/mouse ports</t>
  </si>
  <si>
    <t>Integrated Gigabit Ethernet NIC</t>
  </si>
  <si>
    <t>3 year warranty</t>
  </si>
  <si>
    <t>K4K83UA#ABA</t>
  </si>
  <si>
    <t>HP Chromebook 14 G3</t>
  </si>
  <si>
    <t>Nvidia</t>
  </si>
  <si>
    <t>Embedded Multi-Media Card (eMMC) SSD</t>
  </si>
  <si>
    <t>Integrate NVIDIA® Kepler™ Architecture 192 NVIDIA CUDA® Cores (shared)</t>
  </si>
  <si>
    <t>Full-sized textured black island-style keyboard</t>
  </si>
  <si>
    <t>Touchpad with multi-touch gestures enabled</t>
  </si>
  <si>
    <t>Starting from 3.78 lb</t>
  </si>
  <si>
    <t>Not dockable</t>
  </si>
  <si>
    <t>Micro SD Digital Media Card Reader slot</t>
  </si>
  <si>
    <t>Marvell 88W8897 802.11ac (2x2) Wi-Fi + BT 4.0 Combo Adapter</t>
  </si>
  <si>
    <t>Li-Ion polymer battery</t>
  </si>
  <si>
    <t>Not available</t>
  </si>
  <si>
    <t xml:space="preserve">Windows 7 Pro 64 w/Microsoft Windows 8.1 Pro Lic </t>
  </si>
  <si>
    <t>320 GB</t>
  </si>
  <si>
    <t>DVD+/-RW SuperMulti DL</t>
  </si>
  <si>
    <t>Integrated Intel® HD Graphics 4600 (shared)</t>
  </si>
  <si>
    <t>101/102-key compatible keyboard</t>
  </si>
  <si>
    <t>Touchpad with gestures support</t>
  </si>
  <si>
    <t>MIL-STD 810G tested and passed for select tests</t>
  </si>
  <si>
    <t>Media Card Reader: supports SD, SDHC, SDXC</t>
  </si>
  <si>
    <t>Integrated Intel I218LM Gigabit Network Connection</t>
  </si>
  <si>
    <t>Broadcom 943228 abgn 2x2 +Bluetooth 4.0</t>
  </si>
  <si>
    <t>Lithium-Ion Primary battery</t>
  </si>
  <si>
    <t>K9T77AV</t>
  </si>
  <si>
    <t>G8R94AV</t>
  </si>
  <si>
    <t>HP EliteBook 840 G2 Notebook PC</t>
  </si>
  <si>
    <t xml:space="preserve">Microsoft Windows 7 Pro 64 w/Microsoft Windows 8.1 Pro Lic </t>
  </si>
  <si>
    <t>Touchpad with scroll zone</t>
  </si>
  <si>
    <t xml:space="preserve">4 / 4 </t>
  </si>
  <si>
    <t>Secondary battery connector</t>
  </si>
  <si>
    <t>Media Card Reader - Supports SD, SDHC, SDXC</t>
  </si>
  <si>
    <t>Integrated Intel® I218LM Gigabit Network Connection (10/100/1000 NIC)</t>
  </si>
  <si>
    <t>Intel 7265 ac 2x2 +Bluetooth 4.0</t>
  </si>
  <si>
    <t>50 WHr</t>
  </si>
  <si>
    <t>Long Life Polymer/Prismatic</t>
  </si>
  <si>
    <t>M9Y20AV</t>
  </si>
  <si>
    <t>HP ProBook 430 G2 Notebook PC</t>
  </si>
  <si>
    <t xml:space="preserve">Microsoft Windows 8.1 Multi Language 64 </t>
  </si>
  <si>
    <t>Not included</t>
  </si>
  <si>
    <t>Touchpad with gesture support</t>
  </si>
  <si>
    <t>Multi Media Reader Slot supporting SD, SDHC, SDXC</t>
  </si>
  <si>
    <t>Integrated Realtek RTL8161GSH-CH 10/100/1000 NIC</t>
  </si>
  <si>
    <t>Intel 3160 ac 1x1 +Bluetooth 4.0</t>
  </si>
  <si>
    <t>40 WHr</t>
  </si>
  <si>
    <t>Lithium-Ion battery</t>
  </si>
  <si>
    <t>G7P50AV</t>
  </si>
  <si>
    <t>Intel® HD* Graphics 5500 (shared)</t>
  </si>
  <si>
    <t>Starting at 2.94 lbs</t>
  </si>
  <si>
    <t xml:space="preserve">3 / 3 </t>
  </si>
  <si>
    <t>46 WHr</t>
  </si>
  <si>
    <t>Lithium Ion Polymer battery</t>
  </si>
  <si>
    <t xml:space="preserve">Intel 7265 ac 2x2 +Bluetooth 4.0 </t>
  </si>
  <si>
    <t>F6N32AV</t>
  </si>
  <si>
    <t>J0F64AV</t>
  </si>
  <si>
    <t>HP EliteBook Revolve 810 G3</t>
  </si>
  <si>
    <t>Microsoft Windows 8.1 Multi Language 64</t>
  </si>
  <si>
    <t>Integrated Intel® HD 5500 Graphics (shared)</t>
  </si>
  <si>
    <t>Laptop / convertible</t>
  </si>
  <si>
    <t>One microSD Media Reader Slot - supports SD, SDHC, SDXC</t>
  </si>
  <si>
    <t>Integrated Intel® 1218LM Gigabit Network Connection</t>
  </si>
  <si>
    <t>44 WHr</t>
  </si>
  <si>
    <t>Lithium Ion polymer</t>
  </si>
  <si>
    <t>G9P64AV</t>
  </si>
  <si>
    <t>HP EliteBook Folio 1020 G1 Notebook PC</t>
  </si>
  <si>
    <t>8 GB</t>
  </si>
  <si>
    <t>256 GB</t>
  </si>
  <si>
    <t>Integrated Intel® HD Graphics 5300 (shared)</t>
  </si>
  <si>
    <t>Spill-resistant backlit keyboard</t>
  </si>
  <si>
    <t>Glass ForcePad™ supports 2-way scroll with
legend, taps and gestures</t>
  </si>
  <si>
    <t>Starting at 2.81 lbs</t>
  </si>
  <si>
    <t>Micro SD Media Reader Slot Supports SD, SDHC, SDXC</t>
  </si>
  <si>
    <t>Integrated Intel® I218LM Gigabit* Network Connection (10/100/1000 NIC), available via optional dock or adapter</t>
  </si>
  <si>
    <t>Part Number</t>
  </si>
  <si>
    <t>U7860E</t>
  </si>
  <si>
    <t>U7861E</t>
  </si>
  <si>
    <t>UE335E</t>
  </si>
  <si>
    <t>UE336E</t>
  </si>
  <si>
    <t>UE337E</t>
  </si>
  <si>
    <t>J0F67AV</t>
  </si>
  <si>
    <t>K7X61AA#ABA</t>
  </si>
  <si>
    <t>HP Pro Slate 8</t>
  </si>
  <si>
    <t>Android™ 5.0 Lollipop</t>
  </si>
  <si>
    <t>Qualcomm</t>
  </si>
  <si>
    <t>16 GB</t>
  </si>
  <si>
    <t>Shared</t>
  </si>
  <si>
    <t>Touch, optional pen</t>
  </si>
  <si>
    <t>Starting from 0.77 lbs</t>
  </si>
  <si>
    <t>Dockable via optional Portable Dock</t>
  </si>
  <si>
    <t>0 / 1 (Micro USB 2.0)</t>
  </si>
  <si>
    <t>Integrated 802.11 ac/a/b/g/n</t>
  </si>
  <si>
    <t>21 WHr</t>
  </si>
  <si>
    <t>L3S96AA#ABA</t>
  </si>
  <si>
    <t>HP Pro Tablet 408 G1</t>
  </si>
  <si>
    <t>Firmware TPM</t>
  </si>
  <si>
    <t>Windows® 8.1 w/ Bing for Small Tablets (32-bit)</t>
  </si>
  <si>
    <t>Integrated 802.11 a/b/g/n (2.4GHz, 5GHz), dual band (2x2)</t>
  </si>
  <si>
    <t>G5F94AW#ABA</t>
  </si>
  <si>
    <t>CF456A#BGJ</t>
  </si>
  <si>
    <t>HP LaserJet Pro M201dw Printer</t>
  </si>
  <si>
    <t xml:space="preserve">Windows XP 32/64-bit
Windows Server 2003 32/64-bit
Windows Server 2008 32/64-bit
Windows Vista  32/64-bit
Windows 7  32/64-bit      Windows  8.1 32/64-bit
Mac OS Mac OS X v 10.5, 10.6, 10.7
</t>
  </si>
  <si>
    <t>266 MHz</t>
  </si>
  <si>
    <t>128 MB</t>
  </si>
  <si>
    <t>26 ppm</t>
  </si>
  <si>
    <t>Inlcuded</t>
  </si>
  <si>
    <t>2-line LCD</t>
  </si>
  <si>
    <t>10/100 Ethernet</t>
  </si>
  <si>
    <t>Yes, built-in WiFi 802.11b/g/n</t>
  </si>
  <si>
    <t>One-year limited warranty</t>
  </si>
  <si>
    <t>U6M41E $42.00</t>
  </si>
  <si>
    <t>U6M42E $61.00</t>
  </si>
  <si>
    <t>U6M43E $81.00</t>
  </si>
  <si>
    <t>CF399A#BGJ</t>
  </si>
  <si>
    <t xml:space="preserve">Windows XP 32-bit (SP3 or higher)
Windows Server 2003 32-bit (SP3 or higher)
Windows Server 2008 32/64-bit
Windows Vista  32/64-bit
Windows 7  32/64-bit
Mac OS Mac OS X v 10.5, 10.6, 10.7
Other Linpus Linux: 9.4, 9.5; Red Hat Enterprise Linux: 5.0, 6.0; OpenSuSE: 11.3, 11.4; Fedora: 14, 15; Ubuntu: 10.04, 10.10, 11.04; Debian: 5.0, 6.0 and HPUX11i
</t>
  </si>
  <si>
    <t>800 MHz</t>
  </si>
  <si>
    <t>256 MB</t>
  </si>
  <si>
    <t>35 ppm</t>
  </si>
  <si>
    <t>750 to 3,000 pages/ monthly</t>
  </si>
  <si>
    <t>2-line LCD (text and graphics)</t>
  </si>
  <si>
    <t>One 500-sheet Feeder/Tray optional</t>
  </si>
  <si>
    <t xml:space="preserve">Included </t>
  </si>
  <si>
    <t>1 year standard (optional warranties available)</t>
  </si>
  <si>
    <t>CF285A#BGJ</t>
  </si>
  <si>
    <t>HP LaserJet Pro 400 Printer M401dw</t>
  </si>
  <si>
    <t>Yes / 3.5-inch (8.89 cm) touchscreen control panel, CGD (Color Graphic Display)</t>
  </si>
  <si>
    <t>802.11b/g/n</t>
  </si>
  <si>
    <t>1 year, Return to HP Authorized Service Center</t>
  </si>
  <si>
    <t>E6B68A#BGJ</t>
  </si>
  <si>
    <t>HP LaserJet Enterprise M604dn</t>
  </si>
  <si>
    <t xml:space="preserve">Windows XP 32/64-bit (SP3)
Windows Vista  32/64-bit
Windows 7  32/64-bit
Windows 8 32/64-bit
Windows 8.1 32/64-bit
Mac OS Mac OS X v10.7, 10.8, 10.9, 10.10
Other Mobile OS (In-OS drivers): iOS, Android, Windows 8/8.1/10 RT; Linux OS (In-OS HPLIP): SUSE Linux (12.2, 12.3, 13.1), Fedora (17, 18, 19, 20), Linux Mint (13, 14, 15, 16, 17), Boss (3.0, 5.0), Ubuntu (10.04, 11.10, 12.04, 12.10, 13.04, 13.10, 14.04, 14.10), Debian (6.0.x, 7.x); Other OS: UNIX
</t>
  </si>
  <si>
    <t>1.2 GHz</t>
  </si>
  <si>
    <t>512 MB</t>
  </si>
  <si>
    <t>52 ppm</t>
  </si>
  <si>
    <t>5,000 to 13,000 pages / monthly</t>
  </si>
  <si>
    <t>4-line LCD control panel with keypad</t>
  </si>
  <si>
    <t>One additional 500-Sheet Input Tray Feeder</t>
  </si>
  <si>
    <t>Hardware Ingration Pocket (HIP)</t>
  </si>
  <si>
    <t xml:space="preserve">Inlcuded </t>
  </si>
  <si>
    <t>1 year Next Business Day On Site</t>
  </si>
  <si>
    <t>B4A22A#BGJ</t>
  </si>
  <si>
    <t>HP Color LaserJet Pro M252dw</t>
  </si>
  <si>
    <t>Windows XP 32/64-bit (SP3)
Windows Vista®  32/64-bit
Windows® 7  32/64-bit
 Windows® 8 32/64-bit
Windows® 8.1 64-bit
Mac OS Mac OS X v10.7. 10.8, 10.9
Other Mobile Operating Systems: iOS, Android, Windows 8 RT; Other: Debian (5.0, 5.0.1, 5.0.2, 5.0.3) (supported by the automatic installer), Fedora (9, 9.0, 10, 10.0, 11.0, 11, 12, 12.0), HPUX 11 and Solaris 8/9, Linux (9.4, 9.5), Red Hat Enterprise Linux 5.0 (supported with a pre-built package), SUSE Linux (10.3, 11.0, 11, 11.1, 11.2), Ubuntu (8.04, 8.04.1, 8.04.2, 8.10, 9.04, 9.10, 10.04)</t>
  </si>
  <si>
    <t>250 to 2,500 pages</t>
  </si>
  <si>
    <t>3.0-in intuitive touchscreen control panel with color graphic display</t>
  </si>
  <si>
    <t>150 pages</t>
  </si>
  <si>
    <t>Hi-Speed USB 2.0 port</t>
  </si>
  <si>
    <t xml:space="preserve"> Ethernet 10/100Base-TX network port</t>
  </si>
  <si>
    <t>1 year limited, product exchange</t>
  </si>
  <si>
    <t>CE957A#BGJ</t>
  </si>
  <si>
    <t>HP LaserJet Pro 400 color Printer M451dn</t>
  </si>
  <si>
    <t>Windows XP 32-bit (SP2 or higher)
Windows Server 2003 32-bit (SP3 or higher)
Windows Server 2008 32/64-bit
Windows Vista®  32/64-bit
Windows® 7  32/64-bit
Windows 8.1 64-bit 
Mac OS Mac OS X v 10.5, 10.6, 10.7
Other Linpus Linux (9.4, 9.5), Red Hat Enterprise Linux 5.0 (supported with a pre-built package); SUSE Linux (10.3, 11.0, 11, 11.1, 11.2), Fedora (9, 9.0, 10, 10.0, 11.0, 11, 12, 12.0), Ubuntu (8.04, 8.04.1, 8.04.2, 8.10, 9.04, 9.10, 10.04), Debian (5.0, 5.0.1, 5.0.2, 5.0.3) (supported by the automatic installer); HPUX 11 and Solaris 8/9</t>
  </si>
  <si>
    <t>600 MHz</t>
  </si>
  <si>
    <t>21 PPM</t>
  </si>
  <si>
    <t>2-line LCD (text)</t>
  </si>
  <si>
    <t xml:space="preserve">One 250-sheet Paper tray </t>
  </si>
  <si>
    <t>Fast Ethernet 10/100Base-TX network</t>
  </si>
  <si>
    <t>B5L25A#BGJ</t>
  </si>
  <si>
    <t>HP Color LaserJet Enterprise M553dn</t>
  </si>
  <si>
    <t xml:space="preserve">Windows XP 32/64-bit (SP3)
Windows Vista®  32/64-bit
Windows® 7  32/64-bit
Windows® 8 32/64-bit
Windows® 8.1 32/64-bit
Mac OS Mac OS X v10.7, 10.8, 10.9, 10.10
</t>
  </si>
  <si>
    <t>2,000 to 6,000 pages</t>
  </si>
  <si>
    <t>4-line color display with keypad</t>
  </si>
  <si>
    <t>Three additional 550page trays</t>
  </si>
  <si>
    <t>Hi-Speed USB 2.0 printing port. Hi-Speed USB 2.0 port (for connecting third-party devices</t>
  </si>
  <si>
    <t xml:space="preserve">Hardware Integration Pocket (HIP) </t>
  </si>
  <si>
    <t>10/100/1000 Ethernet</t>
  </si>
  <si>
    <t>1 year on-site NBD</t>
  </si>
  <si>
    <t>CZ256A#BGJ</t>
  </si>
  <si>
    <t>HP Color LaserJet Enterprise M651dn Printer</t>
  </si>
  <si>
    <t xml:space="preserve">Windows XP 32/64-bit (SP3)
Windows Vista®  32/64-bit
Windows® 7  32/64-bit
Windows® 8 32/64-bit
Windows® 8.1 32/64-bit Windows Server 2012 64-bit
Windows Server 2008 32/64-bit
Windows Server 2003 32/64-bit (SP2 or greater)
Mac OS Mac OS X v10.7, 10.8, 10.9, 10.10
</t>
  </si>
  <si>
    <t>1.5 GB</t>
  </si>
  <si>
    <t>45 ppm</t>
  </si>
  <si>
    <t>2,000 to 17,000 pages</t>
  </si>
  <si>
    <t>4.3-inch color touchscreen</t>
  </si>
  <si>
    <t>2 x 500-sheet trays and
1,500-sheet HCI with stand</t>
  </si>
  <si>
    <t>1 Hi-Speed device USB 2.0; 2 Host USB 2.0 (for third party connections)</t>
  </si>
  <si>
    <t>1 year onsite NBD</t>
  </si>
  <si>
    <t>D2W67AA#ABA</t>
  </si>
  <si>
    <t>HP ProDisplay P19A 19-inch LED Backlit Monitor</t>
  </si>
  <si>
    <t>Stand provides tilt. Detachable base.</t>
  </si>
  <si>
    <t>1 VGA</t>
  </si>
  <si>
    <t>K7X27AA#ABA</t>
  </si>
  <si>
    <t>HP ProDisplay P202 20-inch Monitor</t>
  </si>
  <si>
    <t>(1) DisplayPort, (1) VGA</t>
  </si>
  <si>
    <t>K7X30AA#ABA</t>
  </si>
  <si>
    <t>HP ProDisplay P222va 21.5-inch Monitor</t>
  </si>
  <si>
    <t xml:space="preserve"> 3000:1</t>
  </si>
  <si>
    <t>K0Q34AA#ABA</t>
  </si>
  <si>
    <t>HP V241p 23.6-inch LED Backlit Monitor</t>
  </si>
  <si>
    <t>23.6" / 1920 x 1080</t>
  </si>
  <si>
    <t>(1)VGA</t>
  </si>
  <si>
    <t>Upon Requeest</t>
  </si>
  <si>
    <t>M4B78AA#ABA</t>
  </si>
  <si>
    <t>HP V272 27-inch Monitor</t>
  </si>
  <si>
    <t>F1M94AA#ABA</t>
  </si>
  <si>
    <t>HP LD4735 46.96-inch LED Digital Signage Display</t>
  </si>
  <si>
    <t>400 cd/m2</t>
  </si>
  <si>
    <t xml:space="preserve"> 1200:1</t>
  </si>
  <si>
    <t>6 ms</t>
  </si>
  <si>
    <t>VGA cable
HDMI cable 
DisplayPort cable         
IR Receiver cable</t>
  </si>
  <si>
    <t>Prism n425SSP</t>
  </si>
  <si>
    <t>Core i3-4360 @ 3.70GHz</t>
  </si>
  <si>
    <t>2) PCIe x1
1)PCIe x16</t>
  </si>
  <si>
    <t>1) 3.5"
1) 5.25" internal</t>
  </si>
  <si>
    <t>Integrated 10/100/1000 NIC</t>
  </si>
  <si>
    <t>Micro ATX</t>
  </si>
  <si>
    <t>N475SSP</t>
  </si>
  <si>
    <t>Explorer N475ssp</t>
  </si>
  <si>
    <t>4/8</t>
  </si>
  <si>
    <t xml:space="preserve">
1)PCIe x16</t>
  </si>
  <si>
    <t>Q1300</t>
  </si>
  <si>
    <t>Explorer Q1300</t>
  </si>
  <si>
    <t>Xeon E3-1220 v3 @ 3.10GHz</t>
  </si>
  <si>
    <t>nVidia GF 210 PCle x 16 1GB dual video (discrete)</t>
  </si>
  <si>
    <t>6/10</t>
  </si>
  <si>
    <t>Xeon E3-1231 v3 @ 3.40GHz</t>
  </si>
  <si>
    <t>nVidia GF 210 Slient PCle x 16  512 GB dual video (discrete)</t>
  </si>
  <si>
    <t>6 / 10</t>
  </si>
  <si>
    <t>Xeon E5-2609 v3 @ 1.90GHz</t>
  </si>
  <si>
    <t xml:space="preserve">Tower </t>
  </si>
  <si>
    <t>1) PS/2 and 1x COM, 1x TPM</t>
  </si>
  <si>
    <t>2) PCI half
4)PCIe x16</t>
  </si>
  <si>
    <t>4x 3.5" internal
1) 5.25" external</t>
  </si>
  <si>
    <t>Integrated Intel  i210-AT Dual port GbE LAN</t>
  </si>
  <si>
    <t>Q5600</t>
  </si>
  <si>
    <t>Explorer Q5600</t>
  </si>
  <si>
    <t>nVidia GF 730 Slient PCle x 16 - 1GB dual video (discrete)</t>
  </si>
  <si>
    <t>V5-21-C1</t>
  </si>
  <si>
    <t>Nexus V5-21-C1</t>
  </si>
  <si>
    <t>21" / 1920 x 1080</t>
  </si>
  <si>
    <t>1x HDMI-Out, 1x MMC.SD.SDHC.SDXC.MS.MS PRO carder reader</t>
  </si>
  <si>
    <t>Integrated Gigabit Ethernet</t>
  </si>
  <si>
    <t>Integrated Bluetooth  4.0</t>
  </si>
  <si>
    <t>J5-21-2K</t>
  </si>
  <si>
    <t>Nexus H5-21-2K</t>
  </si>
  <si>
    <t>Core i3-4010U @ 1.70GHz</t>
  </si>
  <si>
    <t>H5-21-1K</t>
  </si>
  <si>
    <t>Nexus H5-21-1K</t>
  </si>
  <si>
    <t>Core i5 - 4200U @ 1.70GHz</t>
  </si>
  <si>
    <t>P23-NTH</t>
  </si>
  <si>
    <t>Explorer P23-NTH</t>
  </si>
  <si>
    <t>Intel Core i7-4500U @ 3.0GHz</t>
  </si>
  <si>
    <t>23" / 1920 x 1080</t>
  </si>
  <si>
    <t>NVIDIA® GeForce GT740M 1GB</t>
  </si>
  <si>
    <t>3 / 2</t>
  </si>
  <si>
    <t>Optional External</t>
  </si>
  <si>
    <t>VGA and HDMI ports</t>
  </si>
  <si>
    <t>3 year Standard Warranty</t>
  </si>
  <si>
    <t>G-DS01</t>
  </si>
  <si>
    <t>Chromebook</t>
  </si>
  <si>
    <t>HDMI, VGA</t>
  </si>
  <si>
    <t xml:space="preserve">Card Reader SD, MMC, SDXC </t>
  </si>
  <si>
    <t>EI90-XB41</t>
  </si>
  <si>
    <t>E-Insight EI-90</t>
  </si>
  <si>
    <t>Nvidia GT820 1GB DDR3 (shared)</t>
  </si>
  <si>
    <t xml:space="preserve"> 1x VGA Port (D-Sub); 1x HDMI</t>
  </si>
  <si>
    <t>Card Reader: SD, MMC, SDXC</t>
  </si>
  <si>
    <t>V94-XH52</t>
  </si>
  <si>
    <t>V96-DS&amp;$T</t>
  </si>
  <si>
    <t>Vision v96</t>
  </si>
  <si>
    <t>Nvidia GT940M 2GB</t>
  </si>
  <si>
    <t>Ingtegrated HD Web Camera</t>
  </si>
  <si>
    <t>Business Class</t>
  </si>
  <si>
    <t>USB Docking Station</t>
  </si>
  <si>
    <t>1 x Mini DisplayPort, 1x HDMI,</t>
  </si>
  <si>
    <t>Card Reader: SD, MMC</t>
  </si>
  <si>
    <t>Bluetooth 4.0 support (on WLAN+ BT 4.0 combo card)</t>
  </si>
  <si>
    <t>50WHrs, 3S1P, 3-cell Li-ion  Polymer Battery Pack up to 7 hours</t>
  </si>
  <si>
    <t>GT100-TAM</t>
  </si>
  <si>
    <t>Discovery T300</t>
  </si>
  <si>
    <t>Windows 8.1 Professional 64-bit</t>
  </si>
  <si>
    <t>10.1" / 1366 x 768</t>
  </si>
  <si>
    <t xml:space="preserve">1.2 Mega Pixel Fixed web camera </t>
  </si>
  <si>
    <t>Dock and Detachable</t>
  </si>
  <si>
    <t>2-in1 Detachable</t>
  </si>
  <si>
    <t>Micro HDMI, Micro SD, Micro SIM, Miracast</t>
  </si>
  <si>
    <t>WLAN</t>
  </si>
  <si>
    <t>Integrated 802.11a/b/g/n Wireless LAN</t>
  </si>
  <si>
    <t>31 WHrs, 2S1P, 2-cell Li-ion Polymer Battery Pack</t>
  </si>
  <si>
    <t>GT300CHI-DB</t>
  </si>
  <si>
    <t xml:space="preserve">2 Mega Pixel Fixed web camera </t>
  </si>
  <si>
    <t>G-1600-5018D</t>
  </si>
  <si>
    <t>PowerFrame G1600</t>
  </si>
  <si>
    <t>TPM</t>
  </si>
  <si>
    <t>Microsoft® Windows Server® 2012,Windows Microsoft Windows Server 2008 R2 SP1, x64 (includes Hyper-V®)
Novell® SUSE® Linux Enterprise Server
Red Hat® Enterprise , Linux, VMware® vSphere® ESXi ™</t>
  </si>
  <si>
    <t>Integrated 512GB (Shareed)</t>
  </si>
  <si>
    <t>2/6</t>
  </si>
  <si>
    <t>2 Serial, 1VGA</t>
  </si>
  <si>
    <t xml:space="preserve">1x PCI-E 3.0 x16 (low-profile, full-length) 
</t>
  </si>
  <si>
    <t xml:space="preserve">4x Hot-swap 3.5" SAS / SATA HDD trays </t>
  </si>
  <si>
    <t>2x RJ45 Gigabit Ethernet LAN ports</t>
  </si>
  <si>
    <t>Amps: 9-3.5
Voltage: 110 AC
Watts: 400</t>
  </si>
  <si>
    <t>G-3600</t>
  </si>
  <si>
    <t>PowerVault G3600</t>
  </si>
  <si>
    <t>Windows  Server 2012 R2 Standard</t>
  </si>
  <si>
    <t>Intel Xeon E5-2630V3 - 2.4 GHz - 8-core</t>
  </si>
  <si>
    <t>3U</t>
  </si>
  <si>
    <t>6GB SAS/SATA, 16 ports/card;
6GB SAS/SATA, 16 ports/card</t>
  </si>
  <si>
    <t>LSI SAS 3108 8-port PCI-E SAS-3 controller, 8-port (8 internal) 12Gb/s per port</t>
  </si>
  <si>
    <t xml:space="preserve">4x RJ45 10GBase-T LAN ports </t>
  </si>
  <si>
    <t>Amps: 12
Voltage: 8
Watts: 920</t>
  </si>
  <si>
    <t>AC-DC Redundant power supplies with PMBus and I2C</t>
  </si>
  <si>
    <t>Integrated Speaker</t>
  </si>
  <si>
    <t>GB276HL</t>
  </si>
  <si>
    <t>Height, Tilt, Swive and  Pivot</t>
  </si>
  <si>
    <t xml:space="preserve">1 x DVI Cable
1 x DisplayPort Cable
1 x HDMI Cable
1 x USB 3.0 Cable
Power Cord
</t>
  </si>
  <si>
    <t>468-1206</t>
  </si>
  <si>
    <t xml:space="preserve">3020 SFF </t>
  </si>
  <si>
    <t xml:space="preserve">Windows 8.1 pro </t>
  </si>
  <si>
    <t xml:space="preserve">Intel  </t>
  </si>
  <si>
    <t xml:space="preserve">Integrated sound </t>
  </si>
  <si>
    <t>Dell KB212-B USB</t>
  </si>
  <si>
    <t>USB mouse</t>
  </si>
  <si>
    <t>PS2 optional</t>
  </si>
  <si>
    <t>PCIe x16</t>
  </si>
  <si>
    <t>1 internal 3.5” and 1 external 5.25"</t>
  </si>
  <si>
    <t>10/100/1000</t>
  </si>
  <si>
    <t>NA</t>
  </si>
  <si>
    <t>468-1203</t>
  </si>
  <si>
    <t>7020 SFF</t>
  </si>
  <si>
    <t>4/10</t>
  </si>
  <si>
    <t>ps/2 optional</t>
  </si>
  <si>
    <t>PCIe x16 PCIe x16 wired as x4</t>
  </si>
  <si>
    <t>1 internal 3.5” 1 external 5.25”</t>
  </si>
  <si>
    <t>468-3038</t>
  </si>
  <si>
    <t>7020MT</t>
  </si>
  <si>
    <t>2+</t>
  </si>
  <si>
    <t>MiniTower</t>
  </si>
  <si>
    <t>PS/2 optional</t>
  </si>
  <si>
    <t>468-1201</t>
  </si>
  <si>
    <t>9020MT</t>
  </si>
  <si>
    <t>4/12</t>
  </si>
  <si>
    <t>PS/2</t>
  </si>
  <si>
    <t>1 full Height PCIeX16 1 full height PCIex 16 (wired x4) 1 full Height PCIe x1 and 1 full height PCI</t>
  </si>
  <si>
    <t>2- internal 3.5" amd 2 external 5.25"</t>
  </si>
  <si>
    <t>468-1202</t>
  </si>
  <si>
    <t>Precision T1700</t>
  </si>
  <si>
    <t>Windows 7 Pro 64-bit w/ License for 8.1 Pro 64-bit</t>
  </si>
  <si>
    <t>7200 SATA</t>
  </si>
  <si>
    <t>8x DVD+/-RW</t>
  </si>
  <si>
    <t>Shared - 1.7 GB</t>
  </si>
  <si>
    <t>Mini Tower</t>
  </si>
  <si>
    <t>PS2, Serial</t>
  </si>
  <si>
    <t>1 PCI, 1 PCIe x1, 1 PCIe x16 (wired x4)</t>
  </si>
  <si>
    <t>1 3.5"</t>
  </si>
  <si>
    <t>468-3040</t>
  </si>
  <si>
    <t>Discrete 512 MB</t>
  </si>
  <si>
    <t>1 Serial, 2 PS2</t>
  </si>
  <si>
    <t>468-1204</t>
  </si>
  <si>
    <t>Precision T5810</t>
  </si>
  <si>
    <t>4 / 13</t>
  </si>
  <si>
    <t>1 3.5, 1 5.25</t>
  </si>
  <si>
    <t>468-3039</t>
  </si>
  <si>
    <t>Discrete 1 GB</t>
  </si>
  <si>
    <t>468-3037</t>
  </si>
  <si>
    <t>OptiPlex 3030 AIO</t>
  </si>
  <si>
    <t>TPM Included</t>
  </si>
  <si>
    <t>Windows 7 Pro</t>
  </si>
  <si>
    <t>Intel HD Graphics</t>
  </si>
  <si>
    <t>KB212-B USB</t>
  </si>
  <si>
    <t>MS111 USB</t>
  </si>
  <si>
    <t>2/4</t>
  </si>
  <si>
    <t xml:space="preserve"> 1 RJ-45, 1 VGA, 1 Headset, 1 Line-out</t>
  </si>
  <si>
    <t>1 NGFF connector</t>
  </si>
  <si>
    <t>1 Internal 2.5"</t>
  </si>
  <si>
    <t>LAN 10/100/1000</t>
  </si>
  <si>
    <t>Intel 7260 802.11ac +BT</t>
  </si>
  <si>
    <t>468-3028</t>
  </si>
  <si>
    <t>Intel Integrated Graphics</t>
  </si>
  <si>
    <t>468-3026</t>
  </si>
  <si>
    <t>468-3138</t>
  </si>
  <si>
    <t>OptiPlex 9030 AIO</t>
  </si>
  <si>
    <t>23" / 1920x1080 FHD</t>
  </si>
  <si>
    <t>6/11</t>
  </si>
  <si>
    <t>HDMI In/Out, DP, RJ-45</t>
  </si>
  <si>
    <t>468-3027</t>
  </si>
  <si>
    <t>5012 -D10DP</t>
  </si>
  <si>
    <t>WYSE Thin OS</t>
  </si>
  <si>
    <t>G-T48E</t>
  </si>
  <si>
    <t>AMD Radeon HD 6250</t>
  </si>
  <si>
    <t>KB216 USB</t>
  </si>
  <si>
    <t>MS116 USB</t>
  </si>
  <si>
    <t>40 x 185 x 170</t>
  </si>
  <si>
    <t>0/4</t>
  </si>
  <si>
    <t>DP, DVI-I</t>
  </si>
  <si>
    <t>3 Year</t>
  </si>
  <si>
    <t>468-3137</t>
  </si>
  <si>
    <t>Latptop</t>
  </si>
  <si>
    <t>468-1205</t>
  </si>
  <si>
    <t>Latitude 3450</t>
  </si>
  <si>
    <t>Intel HD</t>
  </si>
  <si>
    <t>Internal Standard</t>
  </si>
  <si>
    <t>USB only</t>
  </si>
  <si>
    <t>VGA, HDMI</t>
  </si>
  <si>
    <t>468-1207</t>
  </si>
  <si>
    <t>16GB</t>
  </si>
  <si>
    <t>RJ45, SIM</t>
  </si>
  <si>
    <t xml:space="preserve">Yes </t>
  </si>
  <si>
    <t>468-1210</t>
  </si>
  <si>
    <t>Latitude E5450</t>
  </si>
  <si>
    <t>Win 7 Pro</t>
  </si>
  <si>
    <t>3 / 3</t>
  </si>
  <si>
    <t>1 WWAN/HCA, 1 WLAN/BT/WiGig</t>
  </si>
  <si>
    <t>51 WHr</t>
  </si>
  <si>
    <t>468-1214</t>
  </si>
  <si>
    <t>Latitude 3340</t>
  </si>
  <si>
    <t>Single Point Keyboard</t>
  </si>
  <si>
    <t>mDP, HDMI, RJ-45</t>
  </si>
  <si>
    <t xml:space="preserve">10/100/1000 </t>
  </si>
  <si>
    <t>Intel 7260 802.11ac + BT</t>
  </si>
  <si>
    <t>4G/LTE available</t>
  </si>
  <si>
    <t>43 W/HR</t>
  </si>
  <si>
    <t>Three Year Onsite/In-Home After Remote Diagnosis</t>
  </si>
  <si>
    <t>468-1215</t>
  </si>
  <si>
    <t>Latitude e5250</t>
  </si>
  <si>
    <t>Single Point</t>
  </si>
  <si>
    <t>E-port or USB</t>
  </si>
  <si>
    <t>HDMI, mDP, RJ-45</t>
  </si>
  <si>
    <t>Intel 7265 802.11ac + BT</t>
  </si>
  <si>
    <t>38 W/HR</t>
  </si>
  <si>
    <t>468-3139</t>
  </si>
  <si>
    <t>468-3142</t>
  </si>
  <si>
    <t>468-3032</t>
  </si>
  <si>
    <t>Latitude 7350</t>
  </si>
  <si>
    <t>8.1 Pro</t>
  </si>
  <si>
    <t>13.3" FHD</t>
  </si>
  <si>
    <t>Intel HD 5300</t>
  </si>
  <si>
    <t>2MP / 8MP</t>
  </si>
  <si>
    <t>Single Pointing Backlit</t>
  </si>
  <si>
    <t>Precision Touchpad</t>
  </si>
  <si>
    <t>3.68 lbs</t>
  </si>
  <si>
    <t>Tablet or Wireless</t>
  </si>
  <si>
    <t>2/2</t>
  </si>
  <si>
    <t>Docking Port</t>
  </si>
  <si>
    <t>Intel AC 7265 802.11AC</t>
  </si>
  <si>
    <t>30 WHr</t>
  </si>
  <si>
    <t>468-3029</t>
  </si>
  <si>
    <t>468-1217</t>
  </si>
  <si>
    <t>Latitude 12 Rugged Extreme</t>
  </si>
  <si>
    <t>Windows 8.1 Pro 64-Bit</t>
  </si>
  <si>
    <t>HD Graphics (Shared)</t>
  </si>
  <si>
    <t>MIL-STD-810G</t>
  </si>
  <si>
    <t>Serial</t>
  </si>
  <si>
    <t>Optional External PCMCIA or ExpressCard 54mm</t>
  </si>
  <si>
    <t>Three Year - Return to Depot</t>
  </si>
  <si>
    <t>468-3145</t>
  </si>
  <si>
    <t>Dell Venue 10</t>
  </si>
  <si>
    <t>Android</t>
  </si>
  <si>
    <t>2GB</t>
  </si>
  <si>
    <t>Via dock</t>
  </si>
  <si>
    <t>yes / 10</t>
  </si>
  <si>
    <t>Finger</t>
  </si>
  <si>
    <t>1.45 lbs</t>
  </si>
  <si>
    <t>Micro HDMI</t>
  </si>
  <si>
    <t>Optional dongle</t>
  </si>
  <si>
    <t>468-3030</t>
  </si>
  <si>
    <t>Dell Venue 10 Pro</t>
  </si>
  <si>
    <t>Windows 8.1</t>
  </si>
  <si>
    <t>32 GB</t>
  </si>
  <si>
    <t xml:space="preserve">Yes / 10 </t>
  </si>
  <si>
    <t>Fingers</t>
  </si>
  <si>
    <t>Via dongle</t>
  </si>
  <si>
    <t>468-3035</t>
  </si>
  <si>
    <t>468-1218</t>
  </si>
  <si>
    <t>Venue 11 pro(5130)</t>
  </si>
  <si>
    <t>Windows 8.1 pro</t>
  </si>
  <si>
    <t>64 GB</t>
  </si>
  <si>
    <t>Mini HDMI, Accelerometer, Gyroscope, e-Compass</t>
  </si>
  <si>
    <t>Intel 7265</t>
  </si>
  <si>
    <t>802.11a/b/g/n</t>
  </si>
  <si>
    <t>VZW</t>
  </si>
  <si>
    <t>468-3036</t>
  </si>
  <si>
    <t>PowerEdge R630</t>
  </si>
  <si>
    <t>TPM available</t>
  </si>
  <si>
    <t xml:space="preserve">Microsoft® Windows Server® 2008 R2
Microsoft Windows Server 2012
Microsoft Windows Server 2012 R2
Novell® SUSE® Linux Enterprise Server
Red Hat® Enterprise Linux
VMware® ESX® </t>
  </si>
  <si>
    <t>600 GB</t>
  </si>
  <si>
    <t>15k SAS</t>
  </si>
  <si>
    <t>Onboard Graphics</t>
  </si>
  <si>
    <t>2x half PCI-e 16x, 1x PCI-e 8x</t>
  </si>
  <si>
    <t>up to 8x 2.5" bays</t>
  </si>
  <si>
    <t>4x 1GB</t>
  </si>
  <si>
    <t>Dual redundant power</t>
  </si>
  <si>
    <t>3-year ProSupport Plus next business day</t>
  </si>
  <si>
    <t>Energy-Star available</t>
  </si>
  <si>
    <t>468-3033</t>
  </si>
  <si>
    <t>PowerVault MD3200i</t>
  </si>
  <si>
    <t>4TB</t>
  </si>
  <si>
    <t>Rack Mount</t>
  </si>
  <si>
    <t>4x 1GB RJ-45 for iSCSI per controller</t>
  </si>
  <si>
    <t>2x</t>
  </si>
  <si>
    <t>4 iSCSI ports per controller</t>
  </si>
  <si>
    <t>NEMA or PDU style (C13/C14)</t>
  </si>
  <si>
    <t>2047BTU/hr MAX</t>
  </si>
  <si>
    <t>3-year ProSupport Plus Next Business Day</t>
  </si>
  <si>
    <t>468-1221</t>
  </si>
  <si>
    <t>e310dw</t>
  </si>
  <si>
    <t>32 MB</t>
  </si>
  <si>
    <t>27 ppm</t>
  </si>
  <si>
    <t>1,000 monthly</t>
  </si>
  <si>
    <t>One Year Advanced Exchange Service</t>
  </si>
  <si>
    <t>468-1212</t>
  </si>
  <si>
    <t>b2360dn</t>
  </si>
  <si>
    <t>40 ppm</t>
  </si>
  <si>
    <t>750 - 8000</t>
  </si>
  <si>
    <t>Yes, 1 additional Tray</t>
  </si>
  <si>
    <t>0 / 2</t>
  </si>
  <si>
    <t>One Year Next business day onsite service</t>
  </si>
  <si>
    <t>468-3146</t>
  </si>
  <si>
    <t>B3460DN</t>
  </si>
  <si>
    <t>1280 MB (Maxiumum)</t>
  </si>
  <si>
    <t>50 ppm</t>
  </si>
  <si>
    <t>2,000-16,000 (per mo.)</t>
  </si>
  <si>
    <t>4 max / 2,300 (pages)</t>
  </si>
  <si>
    <t>Optional Nic Card</t>
  </si>
  <si>
    <t>One Year Next Business Day Onsite Service</t>
  </si>
  <si>
    <t>468-3143</t>
  </si>
  <si>
    <t>B5460DN</t>
  </si>
  <si>
    <t>63 ppm</t>
  </si>
  <si>
    <t>5 Max / 4500 page capacity</t>
  </si>
  <si>
    <t>1 year Next Business Day Onsite Service</t>
  </si>
  <si>
    <t>468-1222</t>
  </si>
  <si>
    <t>c1760nw</t>
  </si>
  <si>
    <t>384 MHz</t>
  </si>
  <si>
    <t>15 ppm</t>
  </si>
  <si>
    <t>150-500 pgs</t>
  </si>
  <si>
    <t>160 pages</t>
  </si>
  <si>
    <t>WiFi (b/g/n), WPA 2.0 (Personal), WPS</t>
  </si>
  <si>
    <t>1 year Advanced Exchange</t>
  </si>
  <si>
    <t>468-1216</t>
  </si>
  <si>
    <t>c2660DN</t>
  </si>
  <si>
    <t>525 MHz</t>
  </si>
  <si>
    <t>28 ppm</t>
  </si>
  <si>
    <t>500 - 5,000 per mo.</t>
  </si>
  <si>
    <t>2 max / 900 pages</t>
  </si>
  <si>
    <t>Next Business Day Onsite Service</t>
  </si>
  <si>
    <t>468-3144</t>
  </si>
  <si>
    <t>c3760dn</t>
  </si>
  <si>
    <t>533 MHz</t>
  </si>
  <si>
    <t>756 MB</t>
  </si>
  <si>
    <t>36 ppm</t>
  </si>
  <si>
    <t>1500 - 8000</t>
  </si>
  <si>
    <t>3 max / 1,250 pages</t>
  </si>
  <si>
    <t>Hard Drive Expansion Slot</t>
  </si>
  <si>
    <t>Optional, With harddrive kit</t>
  </si>
  <si>
    <t>468-3147</t>
  </si>
  <si>
    <t>5130cdn</t>
  </si>
  <si>
    <t>1.2 GB</t>
  </si>
  <si>
    <t>Optional 80 GB</t>
  </si>
  <si>
    <t>7200 Sata</t>
  </si>
  <si>
    <t>2,000 - 11,000 Per mo.</t>
  </si>
  <si>
    <t>700 sheets</t>
  </si>
  <si>
    <t>4 max / 2900 Sheets</t>
  </si>
  <si>
    <t>Parallel</t>
  </si>
  <si>
    <t>Hard Drive Slot</t>
  </si>
  <si>
    <t>1 Year Next Business Day Onsite Service</t>
  </si>
  <si>
    <t>468-1209</t>
  </si>
  <si>
    <t>P1914S3</t>
  </si>
  <si>
    <t>Height, Swivel, Tilt &amp; pivot</t>
  </si>
  <si>
    <t>0 / 4</t>
  </si>
  <si>
    <t>VGA, DP</t>
  </si>
  <si>
    <t>468-1211</t>
  </si>
  <si>
    <t>P2014H</t>
  </si>
  <si>
    <t>468-1213</t>
  </si>
  <si>
    <t>E2216H</t>
  </si>
  <si>
    <t>Non-tilt</t>
  </si>
  <si>
    <t>VGA DP</t>
  </si>
  <si>
    <t>468-1219</t>
  </si>
  <si>
    <t>E2416</t>
  </si>
  <si>
    <t>tilt</t>
  </si>
  <si>
    <t>DP,VGA</t>
  </si>
  <si>
    <t>GOLD</t>
  </si>
  <si>
    <t>468-3034</t>
  </si>
  <si>
    <t>P2714</t>
  </si>
  <si>
    <t>Height-adjustable stand, pivot, tilt , swivel and built in cable-management</t>
  </si>
  <si>
    <t>DP, VGA, USB</t>
  </si>
  <si>
    <t>468-3148</t>
  </si>
  <si>
    <t>E5515H</t>
  </si>
  <si>
    <t>350 cd/m2</t>
  </si>
  <si>
    <t>3000:1</t>
  </si>
  <si>
    <t>internal speakers</t>
  </si>
  <si>
    <t>2 HDMI</t>
  </si>
  <si>
    <t>VGA, HDMI USB Upstream</t>
  </si>
  <si>
    <t>Core i3-5005U @ 2.00GHz</t>
  </si>
  <si>
    <t>SATA - 5,400 rpm</t>
  </si>
  <si>
    <t>2 / 4</t>
  </si>
  <si>
    <t>Core i3-4160 @ 3.60GHz</t>
  </si>
  <si>
    <t>Celeron G1840T @ 2.50GHz</t>
  </si>
  <si>
    <t>Core i5-4590 @ 3.30GHz</t>
  </si>
  <si>
    <t>Core i3-4170 @ 3.70GHz</t>
  </si>
  <si>
    <t>Intel Integrated (shared)</t>
  </si>
  <si>
    <t>1) PS/2</t>
  </si>
  <si>
    <t>Core i7-4790 @ 3.60GHz</t>
  </si>
  <si>
    <t>HP Ent.</t>
  </si>
  <si>
    <t>Small form factor
(SFF)</t>
  </si>
  <si>
    <t>Xeon E3-1226 v3 @ 3.30GHz</t>
  </si>
  <si>
    <t>Xeon E5-1603 v3 @ 2.80GHz</t>
  </si>
  <si>
    <t>Xeon E5-1603v3 2.80GHz</t>
  </si>
  <si>
    <t>Pentium G3250 @ 3.20GHz</t>
  </si>
  <si>
    <t>Celeron G1840 @ 2.80GHz</t>
  </si>
  <si>
    <t>Core i3-4340 @ 3.6GHz</t>
  </si>
  <si>
    <t>Core i5-4590S @ 3.00GHz</t>
  </si>
  <si>
    <t>Core i7-4790S @ 3.20GHz</t>
  </si>
  <si>
    <t>Atom E3815 @ 1.46GHz</t>
  </si>
  <si>
    <t>GX-415GA SOC @1.50GHz</t>
  </si>
  <si>
    <t>Celeron N2830 @ 2.16GHz</t>
  </si>
  <si>
    <t>Tegra K1 CD570M @ 2.10GHz</t>
  </si>
  <si>
    <t>11.6" / 1366 x 768</t>
  </si>
  <si>
    <t xml:space="preserve">Core i5-4200U @ 1.6GHz </t>
  </si>
  <si>
    <t>Core i3-4000M @ 2.40GHz</t>
  </si>
  <si>
    <t xml:space="preserve">Core i5-4310M @ 2.7GHz </t>
  </si>
  <si>
    <t>14" / 1920 x 1080</t>
  </si>
  <si>
    <t>Core i7-5500U @ 2.4GHz</t>
  </si>
  <si>
    <t>Core i7-5600U @ 2.60GHz</t>
  </si>
  <si>
    <t>Celeron-2975U @ 1.70GHz</t>
  </si>
  <si>
    <t>Core i3-5020U @ 2.20GHz</t>
  </si>
  <si>
    <t>Core i3-4030U @ 1.90GHz</t>
  </si>
  <si>
    <t>Core i3-5010U @ 2.10GHz</t>
  </si>
  <si>
    <t>13.3" / 1366 x 768</t>
  </si>
  <si>
    <t>12.5" / 1366 x 768</t>
  </si>
  <si>
    <t>Core i5-5300U @ 2.30GHz</t>
  </si>
  <si>
    <t>Atom Z3775 @ 1.46GHz</t>
  </si>
  <si>
    <t>Core M-5Y71 @ 1.20GHz</t>
  </si>
  <si>
    <t>12 GB</t>
  </si>
  <si>
    <t>11.6" / 1920 x 1080</t>
  </si>
  <si>
    <t>Core M-5Y10c @ 0.80GHz</t>
  </si>
  <si>
    <t>Core M-5Y10 @ 0.80GHz</t>
  </si>
  <si>
    <t>Core M-5Y51 @ 1.10GHz</t>
  </si>
  <si>
    <t>12.5" / 1920 x 1080</t>
  </si>
  <si>
    <t>12.5" / 2560 x 1440</t>
  </si>
  <si>
    <t>Core i5-5200U @ 2.20GHz</t>
  </si>
  <si>
    <t xml:space="preserve">NO </t>
  </si>
  <si>
    <t>Core i7-5600U  @ 2.60GHz</t>
  </si>
  <si>
    <t>Core i5-4310U @ 2.00GHz</t>
  </si>
  <si>
    <t>Snapdragon 801 @ 2.30GHz</t>
  </si>
  <si>
    <t>Atom x7-z8700 @ 1.60GHz</t>
  </si>
  <si>
    <t>Atom z3735f @ 1.33GHz</t>
  </si>
  <si>
    <t>7.9" / 2048 x1536</t>
  </si>
  <si>
    <t>10" / 1920 x 1200</t>
  </si>
  <si>
    <t>7.9" / 2048 x 1536</t>
  </si>
  <si>
    <t>Atom z3736f @ 1.33GHz</t>
  </si>
  <si>
    <t>8" / 1280 x 800</t>
  </si>
  <si>
    <t>Atom z3795 @ 1.60GHz</t>
  </si>
  <si>
    <t>10.8" / 1920 x 1080</t>
  </si>
  <si>
    <t>10.1" / 1920 x 1200</t>
  </si>
  <si>
    <t>Xeon E5-2680 v3 @ 2.50GHz
(2 sockets)</t>
  </si>
  <si>
    <t>Xeon E5-2630 v3 @ 2.40GHz
(2 sockets)</t>
  </si>
  <si>
    <t>768 GB</t>
  </si>
  <si>
    <t>1U</t>
  </si>
  <si>
    <t>1.5 TB</t>
  </si>
  <si>
    <t>72 TB</t>
  </si>
  <si>
    <t>128 TB</t>
  </si>
  <si>
    <t>650 sheets</t>
  </si>
  <si>
    <t xml:space="preserve">5,000 - 30,000 </t>
  </si>
  <si>
    <t>400 sheets</t>
  </si>
  <si>
    <t>100000000:1</t>
  </si>
  <si>
    <t>No / 0</t>
  </si>
  <si>
    <t>19.5"/1600 x 900</t>
  </si>
  <si>
    <t xml:space="preserve">No </t>
  </si>
  <si>
    <t>n</t>
  </si>
  <si>
    <t>47" /  1920 x 1080</t>
  </si>
  <si>
    <t>55" / 1920 x 1080</t>
  </si>
  <si>
    <t>Celeron 3205U @ 1.50GHz</t>
  </si>
  <si>
    <t>Single Pointing Keyboard</t>
  </si>
  <si>
    <t>RJ-45</t>
  </si>
  <si>
    <t>Intel 7265AGN 802.11 a/b/g/n</t>
  </si>
  <si>
    <t>Internal Single Pointing</t>
  </si>
  <si>
    <t>3/3</t>
  </si>
  <si>
    <t>Intel 7265 802.11AGN</t>
  </si>
  <si>
    <t>13.3" / 1920 x 1080</t>
  </si>
  <si>
    <t>10.1" / 1280 x 800</t>
  </si>
  <si>
    <t>1 (2 via optional dock)</t>
  </si>
  <si>
    <t>Amps: 6
Voltage: 110-240 AC
Watts: 400</t>
  </si>
  <si>
    <t>Amps: 8.6
Voltage: 100-240
Watts: 600</t>
  </si>
  <si>
    <t xml:space="preserve">Microsoft Windows Server 2012 R2 (Including Hyper-V), Microsoft Windows Server 2012 (Including Hyper-V), Microsoft Windows Server 2008 R2 SP1 (Including Hyper-V), SUSE Linux Enterprise Server, Red Hat Enterprise Linux Server, VMware vSphere ESXi, Citrix XenServer
Microsoft Windows Server 2012
Microsoft Windows Server 2012 R2
Novell® SUSE® Linux Enterprise Server
Red Hat® Enterprise Linux
VMware® ESX® </t>
  </si>
  <si>
    <t>up to 8x 3.5" bays</t>
  </si>
  <si>
    <t>0/6</t>
  </si>
  <si>
    <t>2 VGA, 1 serial</t>
  </si>
  <si>
    <t>Amps: 1.5
Voltage: 100-240
Watts: 800</t>
  </si>
  <si>
    <t>server</t>
  </si>
  <si>
    <t>SE</t>
  </si>
  <si>
    <t>ST</t>
  </si>
  <si>
    <t>Pentium G3240T @ 2.70GHz</t>
  </si>
  <si>
    <t>Xeon E5-1620 v3 @ 3.50GHz
(2 socket)</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</si>
</sst>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quot;$&quot;#,##0.00_);[Red]\(&quot;$&quot;#,##0.00\)"/>
    <numFmt numFmtId="165" formatCode="_(&quot;$&quot;* #,##0.00_);_(&quot;$&quot;* \(#,##0.00\);_(&quot;$&quot;* &quot;-&quot;??_);_(@_)"/>
    <numFmt numFmtId="166" formatCode="&quot;$&quot;#,##0.00"/>
    <numFmt numFmtId="167" formatCode="0.0"/>
    <numFmt numFmtId="168" formatCode="0.00\ &quot;lbs.&quot;"/>
    <numFmt numFmtId="169" formatCode="00\ &quot;WHr&quot;"/>
    <numFmt numFmtId="170" formatCode="0\ &quot;GB&quot;"/>
    <numFmt numFmtId="171" formatCode="000\ &quot;GB&quot;"/>
    <numFmt numFmtId="172" formatCode="0\ &quot;TB&quot;"/>
    <numFmt numFmtId="173" formatCode="00\ &quot;GB&quot;"/>
    <numFmt numFmtId="174" formatCode="0\ &quot;ppm&quot;"/>
    <numFmt numFmtId="175" formatCode="0\ \W\a\t\t"/>
  </numFmts>
  <fonts count="75"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0"/>
      <name val="Arial"/>
      <family val="2"/>
    </font>
    <font>
      <sz val="10"/>
      <color theme="4" tint="-0.499984740745262"/>
      <name val="Cambria"/>
      <family val="1"/>
    </font>
    <font>
      <b/>
      <sz val="10"/>
      <color theme="4" tint="-0.499984740745262"/>
      <name val="Cambria"/>
      <family val="1"/>
    </font>
    <font>
      <sz val="10"/>
      <color theme="5" tint="-0.499984740745262"/>
      <name val="Cambria"/>
      <family val="1"/>
    </font>
    <font>
      <b/>
      <sz val="10"/>
      <color theme="5" tint="-0.499984740745262"/>
      <name val="Cambria"/>
      <family val="1"/>
    </font>
    <font>
      <sz val="10"/>
      <color theme="7" tint="-0.499984740745262"/>
      <name val="Cambria"/>
      <family val="1"/>
    </font>
    <font>
      <sz val="10"/>
      <color theme="6" tint="-0.499984740745262"/>
      <name val="Cambria"/>
      <family val="1"/>
    </font>
    <font>
      <b/>
      <sz val="11"/>
      <color theme="5" tint="0.79998168889431442"/>
      <name val="Cambria"/>
      <family val="1"/>
    </font>
    <font>
      <sz val="12"/>
      <color theme="3" tint="-0.499984740745262"/>
      <name val="Cambria"/>
      <family val="1"/>
    </font>
    <font>
      <sz val="12"/>
      <name val="Cambria"/>
      <family val="1"/>
    </font>
    <font>
      <sz val="10"/>
      <color theme="8" tint="-0.499984740745262"/>
      <name val="Cambria"/>
      <family val="1"/>
    </font>
    <font>
      <sz val="12"/>
      <color theme="8" tint="-0.499984740745262"/>
      <name val="Cambria"/>
      <family val="1"/>
    </font>
    <font>
      <sz val="12"/>
      <color theme="6" tint="-0.499984740745262"/>
      <name val="Cambria"/>
      <family val="1"/>
    </font>
    <font>
      <sz val="10"/>
      <color theme="3" tint="-0.499984740745262"/>
      <name val="Cambria"/>
      <family val="1"/>
    </font>
    <font>
      <b/>
      <sz val="11"/>
      <color theme="1"/>
      <name val="Cambria"/>
      <family val="1"/>
    </font>
    <font>
      <b/>
      <sz val="11"/>
      <color theme="7" tint="-0.499984740745262"/>
      <name val="Cambria"/>
      <family val="1"/>
    </font>
    <font>
      <b/>
      <sz val="10"/>
      <color theme="7" tint="-0.499984740745262"/>
      <name val="Cambria"/>
      <family val="1"/>
    </font>
    <font>
      <b/>
      <sz val="10"/>
      <color theme="3" tint="-0.499984740745262"/>
      <name val="Cambria"/>
      <family val="1"/>
    </font>
    <font>
      <b/>
      <sz val="10"/>
      <color theme="6" tint="-0.499984740745262"/>
      <name val="Cambria"/>
      <family val="1"/>
    </font>
    <font>
      <sz val="11"/>
      <color theme="4" tint="-0.499984740745262"/>
      <name val="Cambria"/>
      <family val="1"/>
    </font>
    <font>
      <sz val="11"/>
      <color theme="5" tint="-0.499984740745262"/>
      <name val="Cambria"/>
      <family val="1"/>
    </font>
    <font>
      <sz val="11"/>
      <color theme="7" tint="-0.499984740745262"/>
      <name val="Cambria"/>
      <family val="1"/>
    </font>
    <font>
      <sz val="11"/>
      <color theme="6" tint="-0.499984740745262"/>
      <name val="Cambria"/>
      <family val="1"/>
    </font>
    <font>
      <sz val="11"/>
      <color theme="3" tint="-0.499984740745262"/>
      <name val="Cambria"/>
      <family val="1"/>
    </font>
    <font>
      <sz val="10"/>
      <color theme="0"/>
      <name val="Cambria"/>
      <family val="1"/>
    </font>
    <font>
      <sz val="11"/>
      <color theme="1"/>
      <name val="Cambria"/>
      <family val="1"/>
    </font>
    <font>
      <sz val="1"/>
      <color theme="1"/>
      <name val="Cambria"/>
      <family val="1"/>
    </font>
    <font>
      <sz val="11"/>
      <color theme="2" tint="-0.499984740745262"/>
      <name val="Cambria"/>
      <family val="1"/>
    </font>
    <font>
      <sz val="11"/>
      <color theme="8" tint="-0.499984740745262"/>
      <name val="Cambria"/>
      <family val="1"/>
    </font>
    <font>
      <sz val="11"/>
      <color theme="0"/>
      <name val="Cambria"/>
      <family val="1"/>
    </font>
    <font>
      <b/>
      <sz val="11"/>
      <color theme="2" tint="-0.499984740745262"/>
      <name val="Cambria"/>
      <family val="1"/>
    </font>
    <font>
      <b/>
      <sz val="11"/>
      <color theme="5" tint="-0.499984740745262"/>
      <name val="Cambria"/>
      <family val="1"/>
    </font>
    <font>
      <b/>
      <sz val="11"/>
      <color theme="8" tint="-0.499984740745262"/>
      <name val="Cambria"/>
      <family val="1"/>
    </font>
    <font>
      <b/>
      <sz val="11"/>
      <color theme="6" tint="-0.499984740745262"/>
      <name val="Cambria"/>
      <family val="1"/>
    </font>
    <font>
      <b/>
      <sz val="11"/>
      <color theme="4" tint="-0.499984740745262"/>
      <name val="Cambria"/>
      <family val="1"/>
    </font>
    <font>
      <b/>
      <sz val="11"/>
      <color theme="3" tint="-0.499984740745262"/>
      <name val="Cambria"/>
      <family val="1"/>
    </font>
    <font>
      <b/>
      <sz val="11"/>
      <color theme="0"/>
      <name val="Cambria"/>
      <family val="1"/>
    </font>
    <font>
      <sz val="11"/>
      <name val="Cambria"/>
      <family val="1"/>
    </font>
    <font>
      <b/>
      <sz val="12"/>
      <color theme="3" tint="-0.499984740745262"/>
      <name val="Cambria"/>
      <family val="1"/>
    </font>
    <font>
      <b/>
      <sz val="12"/>
      <color theme="6" tint="-0.499984740745262"/>
      <name val="Cambria"/>
      <family val="1"/>
    </font>
    <font>
      <sz val="10"/>
      <name val="Cambria"/>
      <family val="1"/>
    </font>
    <font>
      <b/>
      <sz val="12"/>
      <color theme="0"/>
      <name val="Cambria"/>
      <family val="1"/>
    </font>
    <font>
      <sz val="1"/>
      <name val="Cambria"/>
      <family val="1"/>
    </font>
    <font>
      <b/>
      <sz val="1"/>
      <color theme="1"/>
      <name val="Cambria"/>
      <family val="1"/>
    </font>
    <font>
      <sz val="10"/>
      <color theme="2" tint="-0.499984740745262"/>
      <name val="Cambria"/>
      <family val="1"/>
    </font>
    <font>
      <sz val="12"/>
      <color theme="0"/>
      <name val="Cambria"/>
      <family val="1"/>
    </font>
    <font>
      <sz val="12"/>
      <color theme="2" tint="-0.499984740745262"/>
      <name val="Cambria"/>
      <family val="1"/>
    </font>
    <font>
      <sz val="1"/>
      <color theme="0"/>
      <name val="Cambria"/>
      <family val="1"/>
    </font>
    <font>
      <sz val="1"/>
      <color theme="3" tint="-0.499984740745262"/>
      <name val="Cambria"/>
      <family val="1"/>
    </font>
    <font>
      <sz val="10"/>
      <color rgb="FFFF0000"/>
      <name val="Cambria"/>
      <family val="1"/>
    </font>
    <font>
      <b/>
      <u/>
      <sz val="11"/>
      <color theme="3" tint="-0.499984740745262"/>
      <name val="Cambria"/>
      <family val="1"/>
    </font>
    <font>
      <sz val="12"/>
      <color theme="4" tint="-0.499984740745262"/>
      <name val="Cambria"/>
      <family val="1"/>
    </font>
    <font>
      <sz val="1"/>
      <color theme="4" tint="-0.499984740745262"/>
      <name val="Cambria"/>
      <family val="1"/>
    </font>
    <font>
      <sz val="9"/>
      <color theme="4" tint="-0.499984740745262"/>
      <name val="Cambria"/>
      <family val="1"/>
    </font>
    <font>
      <b/>
      <sz val="1"/>
      <name val="Cambria"/>
      <family val="1"/>
    </font>
    <font>
      <b/>
      <sz val="1"/>
      <color theme="0"/>
      <name val="Cambria"/>
      <family val="1"/>
    </font>
    <font>
      <sz val="1"/>
      <color theme="6" tint="-0.499984740745262"/>
      <name val="Cambria"/>
      <family val="1"/>
    </font>
    <font>
      <sz val="9"/>
      <color theme="6" tint="-0.499984740745262"/>
      <name val="Cambria"/>
      <family val="1"/>
    </font>
    <font>
      <sz val="1"/>
      <color theme="7" tint="-0.499984740745262"/>
      <name val="Cambria"/>
      <family val="1"/>
    </font>
    <font>
      <sz val="12"/>
      <color theme="7" tint="-0.499984740745262"/>
      <name val="Cambria"/>
      <family val="1"/>
    </font>
    <font>
      <sz val="9"/>
      <color theme="7" tint="-0.499984740745262"/>
      <name val="Cambria"/>
      <family val="1"/>
    </font>
    <font>
      <sz val="1"/>
      <color theme="8" tint="-0.499984740745262"/>
      <name val="Cambria"/>
      <family val="1"/>
    </font>
    <font>
      <b/>
      <sz val="10"/>
      <color theme="8" tint="-0.499984740745262"/>
      <name val="Cambria"/>
      <family val="1"/>
    </font>
    <font>
      <sz val="9"/>
      <color theme="8" tint="-0.499984740745262"/>
      <name val="Cambria"/>
      <family val="1"/>
    </font>
    <font>
      <sz val="1"/>
      <color theme="5" tint="-0.499984740745262"/>
      <name val="Cambria"/>
      <family val="1"/>
    </font>
    <font>
      <sz val="12"/>
      <color theme="5" tint="-0.499984740745262"/>
      <name val="Cambria"/>
      <family val="1"/>
    </font>
    <font>
      <sz val="9"/>
      <color theme="5" tint="-0.499984740745262"/>
      <name val="Cambria"/>
      <family val="1"/>
    </font>
    <font>
      <sz val="1"/>
      <color theme="2" tint="-0.499984740745262"/>
      <name val="Cambria"/>
      <family val="1"/>
    </font>
    <font>
      <b/>
      <sz val="10"/>
      <color theme="2" tint="-0.499984740745262"/>
      <name val="Cambria"/>
      <family val="1"/>
    </font>
  </fonts>
  <fills count="32">
    <fill>
      <patternFill patternType="none"/>
    </fill>
    <fill>
      <patternFill patternType="gray125"/>
    </fill>
    <fill>
      <patternFill patternType="solid">
        <fgColor theme="4" tint="0.79998168889431442"/>
        <bgColor indexed="64"/>
      </patternFill>
    </fill>
    <fill>
      <patternFill patternType="solid">
        <fgColor theme="4" tint="0.39997558519241921"/>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7" tint="0.39997558519241921"/>
        <bgColor indexed="64"/>
      </patternFill>
    </fill>
    <fill>
      <patternFill patternType="solid">
        <fgColor theme="7" tint="0.79998168889431442"/>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theme="4"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6" tint="0.59999389629810485"/>
        <bgColor indexed="64"/>
      </patternFill>
    </fill>
    <fill>
      <patternFill patternType="solid">
        <fgColor theme="3" tint="0.39997558519241921"/>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rgb="FFFFFF00"/>
        <bgColor indexed="64"/>
      </patternFill>
    </fill>
    <fill>
      <patternFill patternType="solid">
        <fgColor theme="3"/>
        <bgColor indexed="64"/>
      </patternFill>
    </fill>
    <fill>
      <patternFill patternType="solid">
        <fgColor theme="2" tint="0.79998168889431442"/>
        <bgColor indexed="64"/>
      </patternFill>
    </fill>
    <fill>
      <patternFill patternType="solid">
        <fgColor theme="9"/>
        <bgColor indexed="64"/>
      </patternFill>
    </fill>
    <fill>
      <patternFill patternType="solid">
        <fgColor theme="2" tint="0.59999389629810485"/>
        <bgColor indexed="64"/>
      </patternFill>
    </fill>
    <fill>
      <patternFill patternType="solid">
        <fgColor theme="2"/>
        <bgColor indexed="64"/>
      </patternFill>
    </fill>
    <fill>
      <patternFill patternType="solid">
        <fgColor theme="5"/>
        <bgColor indexed="64"/>
      </patternFill>
    </fill>
    <fill>
      <patternFill patternType="solid">
        <fgColor theme="8"/>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2" tint="0.39997558519241921"/>
        <bgColor indexed="64"/>
      </patternFill>
    </fill>
  </fills>
  <borders count="421">
    <border>
      <left/>
      <right/>
      <top/>
      <bottom/>
      <diagonal/>
    </border>
    <border>
      <left style="thin">
        <color theme="5"/>
      </left>
      <right style="thin">
        <color theme="5"/>
      </right>
      <top style="thin">
        <color theme="5"/>
      </top>
      <bottom style="thin">
        <color theme="5"/>
      </bottom>
      <diagonal/>
    </border>
    <border>
      <left style="thin">
        <color theme="3"/>
      </left>
      <right style="thin">
        <color theme="3"/>
      </right>
      <top style="thin">
        <color theme="3"/>
      </top>
      <bottom style="thin">
        <color theme="3"/>
      </bottom>
      <diagonal/>
    </border>
    <border>
      <left style="thin">
        <color theme="8"/>
      </left>
      <right style="thin">
        <color theme="8"/>
      </right>
      <top style="thin">
        <color theme="8"/>
      </top>
      <bottom style="thin">
        <color theme="8"/>
      </bottom>
      <diagonal/>
    </border>
    <border>
      <left style="thin">
        <color theme="4"/>
      </left>
      <right style="thin">
        <color theme="4"/>
      </right>
      <top style="thin">
        <color theme="4"/>
      </top>
      <bottom style="thin">
        <color theme="4"/>
      </bottom>
      <diagonal/>
    </border>
    <border>
      <left style="thin">
        <color theme="3"/>
      </left>
      <right style="thin">
        <color theme="3"/>
      </right>
      <top/>
      <bottom style="thin">
        <color theme="3"/>
      </bottom>
      <diagonal/>
    </border>
    <border>
      <left/>
      <right style="thin">
        <color theme="3"/>
      </right>
      <top style="thin">
        <color theme="3"/>
      </top>
      <bottom style="thin">
        <color theme="3"/>
      </bottom>
      <diagonal/>
    </border>
    <border>
      <left/>
      <right style="thin">
        <color theme="3"/>
      </right>
      <top/>
      <bottom style="thin">
        <color theme="3"/>
      </bottom>
      <diagonal/>
    </border>
    <border>
      <left style="thin">
        <color theme="3"/>
      </left>
      <right style="thin">
        <color theme="3"/>
      </right>
      <top style="thin">
        <color theme="3"/>
      </top>
      <bottom style="double">
        <color theme="3"/>
      </bottom>
      <diagonal/>
    </border>
    <border>
      <left style="thin">
        <color theme="3"/>
      </left>
      <right style="thin">
        <color theme="3"/>
      </right>
      <top style="double">
        <color theme="3"/>
      </top>
      <bottom style="double">
        <color theme="3"/>
      </bottom>
      <diagonal/>
    </border>
    <border>
      <left style="thin">
        <color theme="4" tint="-0.499984740745262"/>
      </left>
      <right style="thin">
        <color theme="4"/>
      </right>
      <top style="thin">
        <color theme="4"/>
      </top>
      <bottom style="double">
        <color theme="4"/>
      </bottom>
      <diagonal/>
    </border>
    <border>
      <left style="thin">
        <color theme="4" tint="-0.499984740745262"/>
      </left>
      <right style="thin">
        <color theme="4"/>
      </right>
      <top style="double">
        <color theme="4"/>
      </top>
      <bottom style="thin">
        <color theme="4"/>
      </bottom>
      <diagonal/>
    </border>
    <border>
      <left style="thin">
        <color theme="4" tint="-0.499984740745262"/>
      </left>
      <right style="thin">
        <color theme="4"/>
      </right>
      <top style="thin">
        <color theme="4"/>
      </top>
      <bottom style="thin">
        <color theme="4"/>
      </bottom>
      <diagonal/>
    </border>
    <border>
      <left style="thin">
        <color theme="4" tint="-0.499984740745262"/>
      </left>
      <right style="thin">
        <color theme="4"/>
      </right>
      <top/>
      <bottom style="thin">
        <color theme="4"/>
      </bottom>
      <diagonal/>
    </border>
    <border>
      <left style="thin">
        <color theme="4"/>
      </left>
      <right style="medium">
        <color theme="4" tint="-0.499984740745262"/>
      </right>
      <top style="thin">
        <color theme="4" tint="-0.499984740745262"/>
      </top>
      <bottom style="thin">
        <color theme="4"/>
      </bottom>
      <diagonal/>
    </border>
    <border>
      <left style="thin">
        <color theme="4"/>
      </left>
      <right style="medium">
        <color theme="4" tint="-0.499984740745262"/>
      </right>
      <top style="thin">
        <color theme="4"/>
      </top>
      <bottom style="double">
        <color theme="4"/>
      </bottom>
      <diagonal/>
    </border>
    <border>
      <left style="thin">
        <color theme="4"/>
      </left>
      <right style="medium">
        <color theme="4" tint="-0.499984740745262"/>
      </right>
      <top style="double">
        <color theme="4"/>
      </top>
      <bottom style="thin">
        <color theme="4"/>
      </bottom>
      <diagonal/>
    </border>
    <border>
      <left style="thin">
        <color theme="4"/>
      </left>
      <right style="medium">
        <color theme="4" tint="-0.499984740745262"/>
      </right>
      <top style="thin">
        <color theme="4"/>
      </top>
      <bottom style="thin">
        <color theme="4"/>
      </bottom>
      <diagonal/>
    </border>
    <border>
      <left style="thin">
        <color theme="4" tint="-0.499984740745262"/>
      </left>
      <right style="thin">
        <color theme="4"/>
      </right>
      <top style="thin">
        <color theme="4"/>
      </top>
      <bottom style="medium">
        <color theme="4" tint="-0.499984740745262"/>
      </bottom>
      <diagonal/>
    </border>
    <border>
      <left style="thin">
        <color theme="4"/>
      </left>
      <right style="medium">
        <color theme="4" tint="-0.499984740745262"/>
      </right>
      <top style="thin">
        <color theme="4"/>
      </top>
      <bottom style="medium">
        <color theme="4" tint="-0.499984740745262"/>
      </bottom>
      <diagonal/>
    </border>
    <border>
      <left style="thin">
        <color theme="4" tint="-0.499984740745262"/>
      </left>
      <right style="medium">
        <color theme="4" tint="-0.499984740745262"/>
      </right>
      <top style="thin">
        <color theme="4" tint="-0.499984740745262"/>
      </top>
      <bottom style="thin">
        <color theme="4"/>
      </bottom>
      <diagonal/>
    </border>
    <border>
      <left style="thin">
        <color theme="4" tint="-0.499984740745262"/>
      </left>
      <right style="medium">
        <color theme="4" tint="-0.499984740745262"/>
      </right>
      <top style="thin">
        <color theme="4"/>
      </top>
      <bottom style="double">
        <color theme="4"/>
      </bottom>
      <diagonal/>
    </border>
    <border>
      <left style="thin">
        <color theme="4" tint="-0.499984740745262"/>
      </left>
      <right style="medium">
        <color theme="4" tint="-0.499984740745262"/>
      </right>
      <top style="double">
        <color theme="4"/>
      </top>
      <bottom style="thin">
        <color theme="4"/>
      </bottom>
      <diagonal/>
    </border>
    <border>
      <left style="thin">
        <color theme="4" tint="-0.499984740745262"/>
      </left>
      <right style="medium">
        <color theme="4" tint="-0.499984740745262"/>
      </right>
      <top style="thin">
        <color theme="4"/>
      </top>
      <bottom style="thin">
        <color theme="4"/>
      </bottom>
      <diagonal/>
    </border>
    <border>
      <left style="thin">
        <color theme="4" tint="-0.499984740745262"/>
      </left>
      <right style="medium">
        <color theme="4" tint="-0.499984740745262"/>
      </right>
      <top style="thin">
        <color theme="4"/>
      </top>
      <bottom style="medium">
        <color theme="4" tint="-0.499984740745262"/>
      </bottom>
      <diagonal/>
    </border>
    <border>
      <left style="thin">
        <color theme="3" tint="-0.499984740745262"/>
      </left>
      <right style="medium">
        <color theme="3" tint="-0.499984740745262"/>
      </right>
      <top style="thin">
        <color theme="3"/>
      </top>
      <bottom style="thin">
        <color theme="3"/>
      </bottom>
      <diagonal/>
    </border>
    <border>
      <left style="thin">
        <color theme="3" tint="-0.499984740745262"/>
      </left>
      <right style="medium">
        <color theme="3" tint="-0.499984740745262"/>
      </right>
      <top style="thin">
        <color theme="3"/>
      </top>
      <bottom style="double">
        <color theme="3"/>
      </bottom>
      <diagonal/>
    </border>
    <border>
      <left style="thin">
        <color theme="3" tint="-0.499984740745262"/>
      </left>
      <right style="medium">
        <color theme="3" tint="-0.499984740745262"/>
      </right>
      <top style="double">
        <color theme="3"/>
      </top>
      <bottom style="thin">
        <color theme="3"/>
      </bottom>
      <diagonal/>
    </border>
    <border>
      <left style="thin">
        <color theme="3" tint="-0.499984740745262"/>
      </left>
      <right style="medium">
        <color theme="3" tint="-0.499984740745262"/>
      </right>
      <top style="thin">
        <color theme="3" tint="-0.499984740745262"/>
      </top>
      <bottom style="thin">
        <color theme="3" tint="0.79998168889431442"/>
      </bottom>
      <diagonal/>
    </border>
    <border>
      <left style="thin">
        <color theme="3" tint="-0.499984740745262"/>
      </left>
      <right style="thin">
        <color theme="3"/>
      </right>
      <top style="thin">
        <color theme="3"/>
      </top>
      <bottom style="thin">
        <color theme="3"/>
      </bottom>
      <diagonal/>
    </border>
    <border>
      <left style="thin">
        <color theme="3"/>
      </left>
      <right style="medium">
        <color theme="3" tint="-0.499984740745262"/>
      </right>
      <top style="thin">
        <color theme="3"/>
      </top>
      <bottom style="thin">
        <color theme="3"/>
      </bottom>
      <diagonal/>
    </border>
    <border>
      <left style="thin">
        <color theme="3"/>
      </left>
      <right style="medium">
        <color theme="3" tint="-0.499984740745262"/>
      </right>
      <top style="thin">
        <color theme="3"/>
      </top>
      <bottom/>
      <diagonal/>
    </border>
    <border>
      <left style="thin">
        <color theme="3"/>
      </left>
      <right style="medium">
        <color theme="3" tint="-0.499984740745262"/>
      </right>
      <top style="double">
        <color theme="3"/>
      </top>
      <bottom style="thin">
        <color theme="3"/>
      </bottom>
      <diagonal/>
    </border>
    <border>
      <left style="thin">
        <color theme="3" tint="-0.499984740745262"/>
      </left>
      <right style="thin">
        <color theme="3"/>
      </right>
      <top style="thin">
        <color theme="3"/>
      </top>
      <bottom style="double">
        <color theme="3"/>
      </bottom>
      <diagonal/>
    </border>
    <border>
      <left style="thin">
        <color theme="3"/>
      </left>
      <right style="medium">
        <color theme="3" tint="-0.499984740745262"/>
      </right>
      <top style="thin">
        <color theme="3"/>
      </top>
      <bottom style="double">
        <color theme="3"/>
      </bottom>
      <diagonal/>
    </border>
    <border>
      <left style="thin">
        <color theme="3" tint="-0.499984740745262"/>
      </left>
      <right style="medium">
        <color theme="3" tint="-0.499984740745262"/>
      </right>
      <top style="thin">
        <color theme="3"/>
      </top>
      <bottom style="medium">
        <color theme="3" tint="-0.499984740745262"/>
      </bottom>
      <diagonal/>
    </border>
    <border>
      <left style="thin">
        <color theme="6" tint="-0.24994659260841701"/>
      </left>
      <right style="medium">
        <color theme="6" tint="-0.499984740745262"/>
      </right>
      <top style="thin">
        <color theme="6" tint="-0.24994659260841701"/>
      </top>
      <bottom style="thin">
        <color theme="6" tint="-0.24994659260841701"/>
      </bottom>
      <diagonal/>
    </border>
    <border>
      <left style="thin">
        <color theme="6" tint="-0.24994659260841701"/>
      </left>
      <right style="medium">
        <color theme="6" tint="-0.499984740745262"/>
      </right>
      <top style="thin">
        <color theme="6" tint="-0.24994659260841701"/>
      </top>
      <bottom style="medium">
        <color theme="6" tint="-0.499984740745262"/>
      </bottom>
      <diagonal/>
    </border>
    <border>
      <left style="thin">
        <color theme="7"/>
      </left>
      <right style="medium">
        <color theme="7" tint="-0.499984740745262"/>
      </right>
      <top style="thin">
        <color theme="7"/>
      </top>
      <bottom style="thin">
        <color theme="7"/>
      </bottom>
      <diagonal/>
    </border>
    <border>
      <left style="thin">
        <color theme="7"/>
      </left>
      <right style="medium">
        <color theme="7" tint="-0.499984740745262"/>
      </right>
      <top style="thin">
        <color theme="7"/>
      </top>
      <bottom style="medium">
        <color theme="7" tint="-0.499984740745262"/>
      </bottom>
      <diagonal/>
    </border>
    <border>
      <left style="thin">
        <color theme="8"/>
      </left>
      <right style="medium">
        <color theme="8" tint="-0.499984740745262"/>
      </right>
      <top style="thin">
        <color theme="8"/>
      </top>
      <bottom style="thin">
        <color theme="8"/>
      </bottom>
      <diagonal/>
    </border>
    <border>
      <left style="thin">
        <color theme="8"/>
      </left>
      <right style="medium">
        <color theme="8" tint="-0.499984740745262"/>
      </right>
      <top style="thin">
        <color theme="8"/>
      </top>
      <bottom style="medium">
        <color theme="8" tint="-0.499984740745262"/>
      </bottom>
      <diagonal/>
    </border>
    <border>
      <left style="thin">
        <color theme="5"/>
      </left>
      <right style="medium">
        <color theme="5" tint="-0.499984740745262"/>
      </right>
      <top style="thin">
        <color theme="5"/>
      </top>
      <bottom style="thin">
        <color theme="5"/>
      </bottom>
      <diagonal/>
    </border>
    <border>
      <left style="thin">
        <color theme="5"/>
      </left>
      <right style="medium">
        <color theme="5" tint="-0.499984740745262"/>
      </right>
      <top style="thin">
        <color theme="5"/>
      </top>
      <bottom style="medium">
        <color theme="5" tint="-0.499984740745262"/>
      </bottom>
      <diagonal/>
    </border>
    <border>
      <left style="thin">
        <color theme="5"/>
      </left>
      <right style="medium">
        <color theme="5" tint="-0.499984740745262"/>
      </right>
      <top style="thin">
        <color theme="5"/>
      </top>
      <bottom style="double">
        <color theme="5"/>
      </bottom>
      <diagonal/>
    </border>
    <border>
      <left style="thin">
        <color theme="4"/>
      </left>
      <right style="thin">
        <color theme="4"/>
      </right>
      <top style="thin">
        <color theme="4"/>
      </top>
      <bottom style="medium">
        <color theme="4" tint="-0.499984740745262"/>
      </bottom>
      <diagonal/>
    </border>
    <border>
      <left style="thin">
        <color theme="3" tint="-0.499984740745262"/>
      </left>
      <right style="thin">
        <color theme="3"/>
      </right>
      <top style="thin">
        <color theme="3"/>
      </top>
      <bottom style="medium">
        <color theme="3" tint="-0.499984740745262"/>
      </bottom>
      <diagonal/>
    </border>
    <border>
      <left style="thin">
        <color theme="3"/>
      </left>
      <right style="thin">
        <color theme="3"/>
      </right>
      <top style="thin">
        <color theme="3"/>
      </top>
      <bottom style="medium">
        <color theme="3" tint="-0.499984740745262"/>
      </bottom>
      <diagonal/>
    </border>
    <border>
      <left style="thin">
        <color theme="3"/>
      </left>
      <right style="medium">
        <color theme="3" tint="-0.499984740745262"/>
      </right>
      <top style="thin">
        <color theme="3"/>
      </top>
      <bottom style="medium">
        <color theme="3" tint="-0.499984740745262"/>
      </bottom>
      <diagonal/>
    </border>
    <border>
      <left style="thin">
        <color theme="3" tint="-0.499984740745262"/>
      </left>
      <right style="thin">
        <color theme="3" tint="0.79998168889431442"/>
      </right>
      <top style="thin">
        <color theme="3" tint="-0.499984740745262"/>
      </top>
      <bottom style="thin">
        <color theme="3" tint="0.79998168889431442"/>
      </bottom>
      <diagonal/>
    </border>
    <border>
      <left style="thin">
        <color theme="3" tint="0.79998168889431442"/>
      </left>
      <right style="thin">
        <color theme="3" tint="0.79998168889431442"/>
      </right>
      <top style="thin">
        <color theme="3" tint="-0.499984740745262"/>
      </top>
      <bottom style="thin">
        <color theme="3" tint="0.79998168889431442"/>
      </bottom>
      <diagonal/>
    </border>
    <border>
      <left style="thin">
        <color theme="3" tint="0.79998168889431442"/>
      </left>
      <right style="medium">
        <color theme="3" tint="-0.499984740745262"/>
      </right>
      <top style="thin">
        <color theme="3" tint="-0.499984740745262"/>
      </top>
      <bottom style="thin">
        <color theme="3" tint="0.79998168889431442"/>
      </bottom>
      <diagonal/>
    </border>
    <border>
      <left style="thin">
        <color theme="3" tint="-0.499984740745262"/>
      </left>
      <right style="thin">
        <color theme="3" tint="0.79998168889431442"/>
      </right>
      <top style="thin">
        <color theme="3" tint="0.79998168889431442"/>
      </top>
      <bottom style="thin">
        <color theme="3" tint="0.79998168889431442"/>
      </bottom>
      <diagonal/>
    </border>
    <border>
      <left style="thin">
        <color theme="3" tint="0.79998168889431442"/>
      </left>
      <right style="thin">
        <color theme="3" tint="0.79998168889431442"/>
      </right>
      <top style="thin">
        <color theme="3" tint="0.79998168889431442"/>
      </top>
      <bottom style="thin">
        <color theme="3" tint="0.79998168889431442"/>
      </bottom>
      <diagonal/>
    </border>
    <border>
      <left style="thin">
        <color theme="3" tint="0.79998168889431442"/>
      </left>
      <right style="medium">
        <color theme="3" tint="-0.499984740745262"/>
      </right>
      <top style="thin">
        <color theme="3" tint="0.79998168889431442"/>
      </top>
      <bottom style="thin">
        <color theme="3" tint="0.79998168889431442"/>
      </bottom>
      <diagonal/>
    </border>
    <border>
      <left style="thin">
        <color theme="3" tint="-0.499984740745262"/>
      </left>
      <right style="thin">
        <color theme="3" tint="0.79998168889431442"/>
      </right>
      <top style="thin">
        <color theme="3" tint="0.79998168889431442"/>
      </top>
      <bottom style="medium">
        <color theme="3" tint="-0.499984740745262"/>
      </bottom>
      <diagonal/>
    </border>
    <border>
      <left style="thin">
        <color theme="3" tint="0.79998168889431442"/>
      </left>
      <right style="thin">
        <color theme="3" tint="0.79998168889431442"/>
      </right>
      <top style="thin">
        <color theme="3" tint="0.79998168889431442"/>
      </top>
      <bottom style="medium">
        <color theme="3" tint="-0.499984740745262"/>
      </bottom>
      <diagonal/>
    </border>
    <border>
      <left style="thin">
        <color theme="3" tint="0.79998168889431442"/>
      </left>
      <right style="medium">
        <color theme="3" tint="-0.499984740745262"/>
      </right>
      <top style="thin">
        <color theme="3" tint="0.79998168889431442"/>
      </top>
      <bottom style="medium">
        <color theme="3" tint="-0.499984740745262"/>
      </bottom>
      <diagonal/>
    </border>
    <border>
      <left style="thin">
        <color theme="3" tint="-0.499984740745262"/>
      </left>
      <right style="medium">
        <color theme="3" tint="-0.499984740745262"/>
      </right>
      <top style="thin">
        <color theme="3" tint="0.79998168889431442"/>
      </top>
      <bottom style="thin">
        <color theme="3"/>
      </bottom>
      <diagonal/>
    </border>
    <border>
      <left style="thin">
        <color theme="3" tint="-0.499984740745262"/>
      </left>
      <right style="thin">
        <color theme="3"/>
      </right>
      <top/>
      <bottom style="thin">
        <color theme="3"/>
      </bottom>
      <diagonal/>
    </border>
    <border>
      <left style="thin">
        <color theme="3"/>
      </left>
      <right style="medium">
        <color theme="3" tint="-0.499984740745262"/>
      </right>
      <top/>
      <bottom style="thin">
        <color theme="3"/>
      </bottom>
      <diagonal/>
    </border>
    <border>
      <left style="thin">
        <color theme="3" tint="-0.499984740745262"/>
      </left>
      <right style="thin">
        <color theme="3"/>
      </right>
      <top style="thin">
        <color theme="3" tint="-0.499984740745262"/>
      </top>
      <bottom style="thin">
        <color theme="3" tint="0.79998168889431442"/>
      </bottom>
      <diagonal/>
    </border>
    <border>
      <left style="thin">
        <color theme="3"/>
      </left>
      <right style="thin">
        <color theme="3"/>
      </right>
      <top style="thin">
        <color theme="3" tint="-0.499984740745262"/>
      </top>
      <bottom style="thin">
        <color theme="3" tint="0.79998168889431442"/>
      </bottom>
      <diagonal/>
    </border>
    <border>
      <left style="thin">
        <color theme="3"/>
      </left>
      <right style="medium">
        <color theme="3" tint="-0.499984740745262"/>
      </right>
      <top style="thin">
        <color theme="3" tint="-0.499984740745262"/>
      </top>
      <bottom style="thin">
        <color theme="3" tint="0.79998168889431442"/>
      </bottom>
      <diagonal/>
    </border>
    <border>
      <left style="thin">
        <color theme="3" tint="-0.499984740745262"/>
      </left>
      <right/>
      <top/>
      <bottom style="thin">
        <color theme="3"/>
      </bottom>
      <diagonal/>
    </border>
    <border>
      <left style="thin">
        <color theme="3" tint="-0.499984740745262"/>
      </left>
      <right/>
      <top style="thin">
        <color theme="3"/>
      </top>
      <bottom style="thin">
        <color theme="3"/>
      </bottom>
      <diagonal/>
    </border>
    <border>
      <left style="thin">
        <color theme="3" tint="-0.499984740745262"/>
      </left>
      <right/>
      <top style="thin">
        <color theme="3"/>
      </top>
      <bottom style="medium">
        <color theme="3" tint="-0.499984740745262"/>
      </bottom>
      <diagonal/>
    </border>
    <border>
      <left/>
      <right style="thin">
        <color theme="3"/>
      </right>
      <top style="thin">
        <color theme="3"/>
      </top>
      <bottom style="medium">
        <color theme="3" tint="-0.499984740745262"/>
      </bottom>
      <diagonal/>
    </border>
    <border>
      <left/>
      <right style="thin">
        <color theme="3"/>
      </right>
      <top style="thin">
        <color theme="3"/>
      </top>
      <bottom/>
      <diagonal/>
    </border>
    <border>
      <left style="thin">
        <color theme="3" tint="-0.499984740745262"/>
      </left>
      <right style="medium">
        <color theme="3" tint="-0.499984740745262"/>
      </right>
      <top style="thin">
        <color theme="3"/>
      </top>
      <bottom/>
      <diagonal/>
    </border>
    <border>
      <left style="thin">
        <color theme="3" tint="-0.499984740745262"/>
      </left>
      <right style="medium">
        <color theme="3" tint="-0.499984740745262"/>
      </right>
      <top/>
      <bottom style="thin">
        <color theme="3"/>
      </bottom>
      <diagonal/>
    </border>
    <border>
      <left/>
      <right style="thin">
        <color theme="3"/>
      </right>
      <top style="double">
        <color theme="3"/>
      </top>
      <bottom style="thin">
        <color theme="3"/>
      </bottom>
      <diagonal/>
    </border>
    <border>
      <left/>
      <right style="thin">
        <color theme="3"/>
      </right>
      <top style="thin">
        <color theme="3"/>
      </top>
      <bottom style="double">
        <color theme="3"/>
      </bottom>
      <diagonal/>
    </border>
    <border>
      <left/>
      <right style="thin">
        <color theme="3"/>
      </right>
      <top style="double">
        <color theme="3"/>
      </top>
      <bottom style="double">
        <color theme="3"/>
      </bottom>
      <diagonal/>
    </border>
    <border>
      <left style="thin">
        <color theme="3"/>
      </left>
      <right style="medium">
        <color theme="3" tint="-0.499984740745262"/>
      </right>
      <top style="double">
        <color theme="3"/>
      </top>
      <bottom style="double">
        <color theme="3"/>
      </bottom>
      <diagonal/>
    </border>
    <border>
      <left style="thin">
        <color theme="3" tint="-0.499984740745262"/>
      </left>
      <right style="medium">
        <color theme="3" tint="-0.499984740745262"/>
      </right>
      <top style="double">
        <color theme="3"/>
      </top>
      <bottom style="double">
        <color theme="3"/>
      </bottom>
      <diagonal/>
    </border>
    <border>
      <left/>
      <right style="thin">
        <color theme="3"/>
      </right>
      <top/>
      <bottom style="double">
        <color theme="3"/>
      </bottom>
      <diagonal/>
    </border>
    <border>
      <left style="thin">
        <color theme="3"/>
      </left>
      <right style="medium">
        <color theme="3" tint="-0.499984740745262"/>
      </right>
      <top/>
      <bottom style="double">
        <color theme="3"/>
      </bottom>
      <diagonal/>
    </border>
    <border>
      <left style="thin">
        <color theme="3" tint="-0.499984740745262"/>
      </left>
      <right/>
      <top/>
      <bottom style="double">
        <color theme="3"/>
      </bottom>
      <diagonal/>
    </border>
    <border>
      <left style="thin">
        <color theme="3" tint="-0.499984740745262"/>
      </left>
      <right style="medium">
        <color theme="3" tint="-0.499984740745262"/>
      </right>
      <top/>
      <bottom style="double">
        <color theme="3"/>
      </bottom>
      <diagonal/>
    </border>
    <border>
      <left style="thin">
        <color theme="3" tint="-0.499984740745262"/>
      </left>
      <right/>
      <top style="thin">
        <color theme="3"/>
      </top>
      <bottom style="double">
        <color theme="3"/>
      </bottom>
      <diagonal/>
    </border>
    <border>
      <left style="thin">
        <color theme="3"/>
      </left>
      <right style="thin">
        <color theme="3"/>
      </right>
      <top style="thin">
        <color theme="3" tint="0.79998168889431442"/>
      </top>
      <bottom style="double">
        <color theme="3"/>
      </bottom>
      <diagonal/>
    </border>
    <border>
      <left style="thin">
        <color theme="3"/>
      </left>
      <right style="thin">
        <color theme="3"/>
      </right>
      <top style="double">
        <color theme="3"/>
      </top>
      <bottom style="medium">
        <color theme="3" tint="-0.499984740745262"/>
      </bottom>
      <diagonal/>
    </border>
    <border>
      <left style="thin">
        <color theme="4" tint="-0.499984740745262"/>
      </left>
      <right style="thin">
        <color theme="4" tint="0.79998168889431442"/>
      </right>
      <top style="thin">
        <color theme="4" tint="-0.499984740745262"/>
      </top>
      <bottom style="thin">
        <color theme="4" tint="0.79998168889431442"/>
      </bottom>
      <diagonal/>
    </border>
    <border>
      <left style="thin">
        <color theme="4" tint="0.79998168889431442"/>
      </left>
      <right style="thin">
        <color theme="4" tint="0.79998168889431442"/>
      </right>
      <top style="thin">
        <color theme="4" tint="-0.499984740745262"/>
      </top>
      <bottom style="thin">
        <color theme="4" tint="0.79998168889431442"/>
      </bottom>
      <diagonal/>
    </border>
    <border>
      <left style="thin">
        <color theme="4" tint="0.79998168889431442"/>
      </left>
      <right style="medium">
        <color theme="4" tint="-0.499984740745262"/>
      </right>
      <top style="thin">
        <color theme="4" tint="-0.499984740745262"/>
      </top>
      <bottom style="thin">
        <color theme="4" tint="0.79998168889431442"/>
      </bottom>
      <diagonal/>
    </border>
    <border>
      <left style="thin">
        <color theme="4" tint="-0.499984740745262"/>
      </left>
      <right style="thin">
        <color theme="4" tint="0.79998168889431442"/>
      </right>
      <top style="thin">
        <color theme="4" tint="0.79998168889431442"/>
      </top>
      <bottom style="thin">
        <color theme="4" tint="0.79998168889431442"/>
      </bottom>
      <diagonal/>
    </border>
    <border>
      <left style="thin">
        <color theme="4" tint="0.79998168889431442"/>
      </left>
      <right style="thin">
        <color theme="4" tint="0.79998168889431442"/>
      </right>
      <top style="thin">
        <color theme="4" tint="0.79998168889431442"/>
      </top>
      <bottom style="thin">
        <color theme="4" tint="0.79998168889431442"/>
      </bottom>
      <diagonal/>
    </border>
    <border>
      <left style="thin">
        <color theme="4" tint="0.79998168889431442"/>
      </left>
      <right style="medium">
        <color theme="4" tint="-0.499984740745262"/>
      </right>
      <top style="thin">
        <color theme="4" tint="0.79998168889431442"/>
      </top>
      <bottom style="thin">
        <color theme="4" tint="0.79998168889431442"/>
      </bottom>
      <diagonal/>
    </border>
    <border>
      <left style="thin">
        <color theme="4" tint="-0.499984740745262"/>
      </left>
      <right style="thin">
        <color theme="4" tint="0.79998168889431442"/>
      </right>
      <top style="thin">
        <color theme="4" tint="0.79998168889431442"/>
      </top>
      <bottom style="medium">
        <color theme="4" tint="-0.499984740745262"/>
      </bottom>
      <diagonal/>
    </border>
    <border>
      <left style="thin">
        <color theme="4" tint="0.79998168889431442"/>
      </left>
      <right style="thin">
        <color theme="4" tint="0.79998168889431442"/>
      </right>
      <top style="thin">
        <color theme="4" tint="0.79998168889431442"/>
      </top>
      <bottom style="medium">
        <color theme="4" tint="-0.499984740745262"/>
      </bottom>
      <diagonal/>
    </border>
    <border>
      <left style="thin">
        <color theme="4" tint="0.79998168889431442"/>
      </left>
      <right style="medium">
        <color theme="4" tint="-0.499984740745262"/>
      </right>
      <top style="thin">
        <color theme="4" tint="0.79998168889431442"/>
      </top>
      <bottom style="medium">
        <color theme="4" tint="-0.499984740745262"/>
      </bottom>
      <diagonal/>
    </border>
    <border>
      <left style="thin">
        <color theme="4" tint="-0.499984740745262"/>
      </left>
      <right style="medium">
        <color theme="4" tint="-0.499984740745262"/>
      </right>
      <top style="thin">
        <color theme="4" tint="-0.499984740745262"/>
      </top>
      <bottom style="thin">
        <color theme="4" tint="-0.499984740745262"/>
      </bottom>
      <diagonal/>
    </border>
    <border>
      <left style="thin">
        <color theme="4"/>
      </left>
      <right style="medium">
        <color theme="4" tint="-0.499984740745262"/>
      </right>
      <top/>
      <bottom style="double">
        <color theme="4"/>
      </bottom>
      <diagonal/>
    </border>
    <border>
      <left style="thin">
        <color theme="4"/>
      </left>
      <right style="medium">
        <color theme="4" tint="-0.499984740745262"/>
      </right>
      <top style="double">
        <color theme="4"/>
      </top>
      <bottom style="double">
        <color theme="4"/>
      </bottom>
      <diagonal/>
    </border>
    <border>
      <left style="thin">
        <color theme="4" tint="-0.499984740745262"/>
      </left>
      <right style="thin">
        <color theme="4"/>
      </right>
      <top/>
      <bottom style="double">
        <color theme="4"/>
      </bottom>
      <diagonal/>
    </border>
    <border>
      <left style="thin">
        <color theme="4" tint="-0.499984740745262"/>
      </left>
      <right style="thin">
        <color theme="4"/>
      </right>
      <top style="double">
        <color theme="4"/>
      </top>
      <bottom style="double">
        <color theme="4"/>
      </bottom>
      <diagonal/>
    </border>
    <border>
      <left style="thin">
        <color theme="4" tint="-0.499984740745262"/>
      </left>
      <right/>
      <top style="thin">
        <color theme="4" tint="-0.499984740745262"/>
      </top>
      <bottom style="thin">
        <color theme="4" tint="-0.499984740745262"/>
      </bottom>
      <diagonal/>
    </border>
    <border>
      <left/>
      <right/>
      <top style="thin">
        <color theme="4" tint="-0.499984740745262"/>
      </top>
      <bottom style="thin">
        <color theme="4" tint="-0.499984740745262"/>
      </bottom>
      <diagonal/>
    </border>
    <border>
      <left style="thin">
        <color theme="4"/>
      </left>
      <right style="thin">
        <color theme="4"/>
      </right>
      <top style="double">
        <color theme="4"/>
      </top>
      <bottom style="double">
        <color theme="4"/>
      </bottom>
      <diagonal/>
    </border>
    <border>
      <left style="thin">
        <color theme="4"/>
      </left>
      <right style="thin">
        <color theme="4"/>
      </right>
      <top style="double">
        <color theme="4"/>
      </top>
      <bottom style="thin">
        <color theme="4"/>
      </bottom>
      <diagonal/>
    </border>
    <border>
      <left style="thin">
        <color theme="4"/>
      </left>
      <right style="thin">
        <color theme="4"/>
      </right>
      <top style="thin">
        <color theme="4"/>
      </top>
      <bottom style="double">
        <color theme="4"/>
      </bottom>
      <diagonal/>
    </border>
    <border>
      <left style="thin">
        <color theme="4"/>
      </left>
      <right style="thin">
        <color theme="4"/>
      </right>
      <top/>
      <bottom style="thin">
        <color theme="4"/>
      </bottom>
      <diagonal/>
    </border>
    <border>
      <left/>
      <right style="medium">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bottom style="thin">
        <color theme="4"/>
      </bottom>
      <diagonal/>
    </border>
    <border>
      <left style="thin">
        <color theme="4" tint="-0.499984740745262"/>
      </left>
      <right style="medium">
        <color theme="4" tint="-0.499984740745262"/>
      </right>
      <top style="double">
        <color theme="4"/>
      </top>
      <bottom style="double">
        <color theme="4"/>
      </bottom>
      <diagonal/>
    </border>
    <border>
      <left style="thin">
        <color theme="4"/>
      </left>
      <right style="thin">
        <color theme="4"/>
      </right>
      <top/>
      <bottom style="double">
        <color theme="4"/>
      </bottom>
      <diagonal/>
    </border>
    <border>
      <left style="thin">
        <color theme="4" tint="-0.499984740745262"/>
      </left>
      <right style="thin">
        <color theme="4" tint="0.79998168889431442"/>
      </right>
      <top style="thin">
        <color theme="4" tint="-0.499984740745262"/>
      </top>
      <bottom style="thin">
        <color theme="4" tint="-0.499984740745262"/>
      </bottom>
      <diagonal/>
    </border>
    <border>
      <left style="thin">
        <color theme="4" tint="0.79998168889431442"/>
      </left>
      <right style="thin">
        <color theme="4" tint="0.79998168889431442"/>
      </right>
      <top style="thin">
        <color theme="4" tint="-0.499984740745262"/>
      </top>
      <bottom style="thin">
        <color theme="4" tint="-0.499984740745262"/>
      </bottom>
      <diagonal/>
    </border>
    <border>
      <left style="thin">
        <color theme="4" tint="0.79998168889431442"/>
      </left>
      <right style="medium">
        <color theme="4" tint="-0.499984740745262"/>
      </right>
      <top style="thin">
        <color theme="4" tint="-0.499984740745262"/>
      </top>
      <bottom style="thin">
        <color theme="4" tint="-0.499984740745262"/>
      </bottom>
      <diagonal/>
    </border>
    <border>
      <left style="thin">
        <color theme="4" tint="-0.499984740745262"/>
      </left>
      <right style="medium">
        <color theme="4" tint="-0.499984740745262"/>
      </right>
      <top/>
      <bottom style="double">
        <color theme="4"/>
      </bottom>
      <diagonal/>
    </border>
    <border>
      <left style="thin">
        <color theme="4"/>
      </left>
      <right style="thin">
        <color theme="4"/>
      </right>
      <top style="thin">
        <color theme="4" tint="-0.499984740745262"/>
      </top>
      <bottom/>
      <diagonal/>
    </border>
    <border>
      <left style="thin">
        <color theme="4"/>
      </left>
      <right style="thin">
        <color theme="4"/>
      </right>
      <top/>
      <bottom/>
      <diagonal/>
    </border>
    <border>
      <left style="thin">
        <color theme="4"/>
      </left>
      <right style="thin">
        <color theme="4"/>
      </right>
      <top style="thin">
        <color theme="4"/>
      </top>
      <bottom/>
      <diagonal/>
    </border>
    <border>
      <left style="medium">
        <color theme="6" tint="0.79998168889431442"/>
      </left>
      <right style="thin">
        <color theme="6" tint="-0.24994659260841701"/>
      </right>
      <top style="medium">
        <color theme="6" tint="0.79998168889431442"/>
      </top>
      <bottom style="thin">
        <color theme="6" tint="-0.24994659260841701"/>
      </bottom>
      <diagonal/>
    </border>
    <border>
      <left style="thin">
        <color theme="6" tint="-0.24994659260841701"/>
      </left>
      <right style="thin">
        <color theme="6" tint="-0.24994659260841701"/>
      </right>
      <top style="medium">
        <color theme="6" tint="0.79998168889431442"/>
      </top>
      <bottom style="thin">
        <color theme="6" tint="-0.24994659260841701"/>
      </bottom>
      <diagonal/>
    </border>
    <border>
      <left style="thin">
        <color theme="6" tint="-0.24994659260841701"/>
      </left>
      <right style="medium">
        <color theme="6" tint="-0.499984740745262"/>
      </right>
      <top style="medium">
        <color theme="6" tint="0.79998168889431442"/>
      </top>
      <bottom style="thin">
        <color theme="6" tint="-0.24994659260841701"/>
      </bottom>
      <diagonal/>
    </border>
    <border>
      <left style="medium">
        <color theme="6" tint="0.79998168889431442"/>
      </left>
      <right style="thin">
        <color theme="6" tint="-0.24994659260841701"/>
      </right>
      <top style="thin">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medium">
        <color theme="6" tint="0.79998168889431442"/>
      </left>
      <right style="thin">
        <color theme="6" tint="-0.24994659260841701"/>
      </right>
      <top style="thin">
        <color theme="6" tint="-0.24994659260841701"/>
      </top>
      <bottom style="medium">
        <color theme="6" tint="-0.499984740745262"/>
      </bottom>
      <diagonal/>
    </border>
    <border>
      <left style="thin">
        <color theme="6" tint="-0.24994659260841701"/>
      </left>
      <right style="thin">
        <color theme="6" tint="-0.24994659260841701"/>
      </right>
      <top style="thin">
        <color theme="6" tint="-0.24994659260841701"/>
      </top>
      <bottom style="medium">
        <color theme="6" tint="-0.499984740745262"/>
      </bottom>
      <diagonal/>
    </border>
    <border>
      <left style="medium">
        <color theme="6" tint="0.79998168889431442"/>
      </left>
      <right style="medium">
        <color theme="6" tint="-0.499984740745262"/>
      </right>
      <top style="medium">
        <color theme="6" tint="0.79998168889431442"/>
      </top>
      <bottom style="thin">
        <color theme="6" tint="-0.499984740745262"/>
      </bottom>
      <diagonal/>
    </border>
    <border>
      <left style="medium">
        <color theme="6" tint="0.79998168889431442"/>
      </left>
      <right style="medium">
        <color theme="6" tint="-0.499984740745262"/>
      </right>
      <top/>
      <bottom style="thin">
        <color theme="6" tint="-0.24994659260841701"/>
      </bottom>
      <diagonal/>
    </border>
    <border>
      <left style="medium">
        <color theme="6" tint="0.79998168889431442"/>
      </left>
      <right style="medium">
        <color theme="6" tint="-0.499984740745262"/>
      </right>
      <top style="thin">
        <color theme="6" tint="-0.24994659260841701"/>
      </top>
      <bottom style="medium">
        <color theme="4" tint="-0.499984740745262"/>
      </bottom>
      <diagonal/>
    </border>
    <border>
      <left style="thin">
        <color theme="6" tint="-0.24994659260841701"/>
      </left>
      <right style="thin">
        <color theme="6" tint="-0.24994659260841701"/>
      </right>
      <top style="double">
        <color theme="6" tint="-0.24994659260841701"/>
      </top>
      <bottom style="double">
        <color theme="6" tint="-0.24994659260841701"/>
      </bottom>
      <diagonal/>
    </border>
    <border>
      <left style="thin">
        <color theme="6" tint="-0.24994659260841701"/>
      </left>
      <right style="thin">
        <color theme="6" tint="-0.24994659260841701"/>
      </right>
      <top style="double">
        <color theme="6" tint="-0.24994659260841701"/>
      </top>
      <bottom style="thin">
        <color theme="6" tint="-0.24994659260841701"/>
      </bottom>
      <diagonal/>
    </border>
    <border>
      <left style="thin">
        <color theme="6" tint="-0.24994659260841701"/>
      </left>
      <right style="thin">
        <color theme="6" tint="-0.24994659260841701"/>
      </right>
      <top style="thin">
        <color theme="6" tint="-0.24994659260841701"/>
      </top>
      <bottom style="double">
        <color theme="6" tint="-0.24994659260841701"/>
      </bottom>
      <diagonal/>
    </border>
    <border>
      <left style="thin">
        <color theme="6" tint="-0.24994659260841701"/>
      </left>
      <right style="thin">
        <color theme="6" tint="-0.24994659260841701"/>
      </right>
      <top/>
      <bottom style="thin">
        <color theme="6" tint="-0.24994659260841701"/>
      </bottom>
      <diagonal/>
    </border>
    <border>
      <left style="thin">
        <color theme="6" tint="-0.24994659260841701"/>
      </left>
      <right style="thin">
        <color theme="6" tint="-0.24994659260841701"/>
      </right>
      <top/>
      <bottom style="double">
        <color theme="6" tint="-0.24994659260841701"/>
      </bottom>
      <diagonal/>
    </border>
    <border>
      <left style="medium">
        <color theme="6" tint="0.79998168889431442"/>
      </left>
      <right/>
      <top style="medium">
        <color theme="6" tint="0.79998168889431442"/>
      </top>
      <bottom style="thin">
        <color theme="6" tint="-0.499984740745262"/>
      </bottom>
      <diagonal/>
    </border>
    <border>
      <left/>
      <right/>
      <top style="medium">
        <color theme="6" tint="0.79998168889431442"/>
      </top>
      <bottom style="thin">
        <color theme="6" tint="-0.499984740745262"/>
      </bottom>
      <diagonal/>
    </border>
    <border>
      <left/>
      <right style="medium">
        <color theme="6" tint="-0.499984740745262"/>
      </right>
      <top style="medium">
        <color theme="6" tint="0.79998168889431442"/>
      </top>
      <bottom style="thin">
        <color theme="6" tint="-0.499984740745262"/>
      </bottom>
      <diagonal/>
    </border>
    <border>
      <left style="medium">
        <color theme="6" tint="0.79998168889431442"/>
      </left>
      <right style="thin">
        <color theme="6" tint="-0.24994659260841701"/>
      </right>
      <top/>
      <bottom style="double">
        <color theme="6" tint="-0.24994659260841701"/>
      </bottom>
      <diagonal/>
    </border>
    <border>
      <left style="thin">
        <color theme="6" tint="-0.24994659260841701"/>
      </left>
      <right style="medium">
        <color theme="6" tint="-0.499984740745262"/>
      </right>
      <top/>
      <bottom style="double">
        <color theme="6" tint="-0.24994659260841701"/>
      </bottom>
      <diagonal/>
    </border>
    <border>
      <left style="medium">
        <color theme="6" tint="0.79998168889431442"/>
      </left>
      <right style="thin">
        <color theme="6" tint="-0.24994659260841701"/>
      </right>
      <top style="double">
        <color theme="6" tint="-0.24994659260841701"/>
      </top>
      <bottom style="double">
        <color theme="6" tint="-0.24994659260841701"/>
      </bottom>
      <diagonal/>
    </border>
    <border>
      <left style="thin">
        <color theme="6" tint="-0.24994659260841701"/>
      </left>
      <right style="medium">
        <color theme="6" tint="-0.499984740745262"/>
      </right>
      <top style="double">
        <color theme="6" tint="-0.24994659260841701"/>
      </top>
      <bottom style="double">
        <color theme="6" tint="-0.24994659260841701"/>
      </bottom>
      <diagonal/>
    </border>
    <border>
      <left style="medium">
        <color theme="6" tint="0.79998168889431442"/>
      </left>
      <right style="thin">
        <color theme="6" tint="-0.24994659260841701"/>
      </right>
      <top style="double">
        <color theme="6" tint="-0.24994659260841701"/>
      </top>
      <bottom style="thin">
        <color theme="6" tint="-0.24994659260841701"/>
      </bottom>
      <diagonal/>
    </border>
    <border>
      <left style="thin">
        <color theme="6" tint="-0.24994659260841701"/>
      </left>
      <right style="medium">
        <color theme="6" tint="-0.499984740745262"/>
      </right>
      <top style="double">
        <color theme="6" tint="-0.24994659260841701"/>
      </top>
      <bottom style="thin">
        <color theme="6" tint="-0.24994659260841701"/>
      </bottom>
      <diagonal/>
    </border>
    <border>
      <left style="medium">
        <color theme="6" tint="0.79998168889431442"/>
      </left>
      <right style="thin">
        <color theme="6" tint="-0.24994659260841701"/>
      </right>
      <top style="thin">
        <color theme="6" tint="-0.24994659260841701"/>
      </top>
      <bottom style="double">
        <color theme="6" tint="-0.24994659260841701"/>
      </bottom>
      <diagonal/>
    </border>
    <border>
      <left style="thin">
        <color theme="6" tint="-0.24994659260841701"/>
      </left>
      <right style="medium">
        <color theme="6" tint="-0.499984740745262"/>
      </right>
      <top style="thin">
        <color theme="6" tint="-0.24994659260841701"/>
      </top>
      <bottom style="double">
        <color theme="6" tint="-0.24994659260841701"/>
      </bottom>
      <diagonal/>
    </border>
    <border>
      <left style="medium">
        <color theme="6" tint="0.79998168889431442"/>
      </left>
      <right style="medium">
        <color theme="6" tint="-0.499984740745262"/>
      </right>
      <top/>
      <bottom style="double">
        <color theme="6" tint="-0.24994659260841701"/>
      </bottom>
      <diagonal/>
    </border>
    <border>
      <left style="medium">
        <color theme="6" tint="0.79998168889431442"/>
      </left>
      <right style="medium">
        <color theme="6" tint="-0.499984740745262"/>
      </right>
      <top style="double">
        <color theme="6" tint="-0.24994659260841701"/>
      </top>
      <bottom style="double">
        <color theme="6" tint="-0.24994659260841701"/>
      </bottom>
      <diagonal/>
    </border>
    <border>
      <left style="medium">
        <color theme="6" tint="0.79998168889431442"/>
      </left>
      <right style="medium">
        <color theme="6" tint="-0.499984740745262"/>
      </right>
      <top style="double">
        <color theme="6" tint="-0.24994659260841701"/>
      </top>
      <bottom style="thin">
        <color theme="6" tint="-0.24994659260841701"/>
      </bottom>
      <diagonal/>
    </border>
    <border>
      <left style="medium">
        <color theme="6" tint="0.79998168889431442"/>
      </left>
      <right style="medium">
        <color theme="6" tint="-0.499984740745262"/>
      </right>
      <top style="thin">
        <color theme="6" tint="-0.24994659260841701"/>
      </top>
      <bottom style="double">
        <color theme="6" tint="-0.24994659260841701"/>
      </bottom>
      <diagonal/>
    </border>
    <border>
      <left style="medium">
        <color theme="6" tint="0.79998168889431442"/>
      </left>
      <right style="medium">
        <color theme="6" tint="-0.499984740745262"/>
      </right>
      <top style="thin">
        <color theme="6" tint="-0.24994659260841701"/>
      </top>
      <bottom style="thin">
        <color theme="6" tint="-0.24994659260841701"/>
      </bottom>
      <diagonal/>
    </border>
    <border>
      <left style="medium">
        <color theme="6" tint="0.79998168889431442"/>
      </left>
      <right style="medium">
        <color theme="6" tint="-0.499984740745262"/>
      </right>
      <top style="thin">
        <color theme="6" tint="-0.24994659260841701"/>
      </top>
      <bottom style="medium">
        <color theme="6" tint="-0.499984740745262"/>
      </bottom>
      <diagonal/>
    </border>
    <border>
      <left style="medium">
        <color theme="6" tint="0.79998168889431442"/>
      </left>
      <right style="thin">
        <color theme="6" tint="-0.24994659260841701"/>
      </right>
      <top/>
      <bottom style="thin">
        <color theme="6" tint="-0.24994659260841701"/>
      </bottom>
      <diagonal/>
    </border>
    <border>
      <left style="thin">
        <color theme="6" tint="-0.24994659260841701"/>
      </left>
      <right style="medium">
        <color theme="6" tint="-0.499984740745262"/>
      </right>
      <top/>
      <bottom style="thin">
        <color theme="6" tint="-0.24994659260841701"/>
      </bottom>
      <diagonal/>
    </border>
    <border>
      <left style="thin">
        <color theme="7"/>
      </left>
      <right style="thin">
        <color theme="7"/>
      </right>
      <top style="double">
        <color theme="7"/>
      </top>
      <bottom style="double">
        <color theme="7"/>
      </bottom>
      <diagonal/>
    </border>
    <border>
      <left style="thin">
        <color theme="7"/>
      </left>
      <right style="thin">
        <color theme="7"/>
      </right>
      <top style="double">
        <color theme="7"/>
      </top>
      <bottom style="thin">
        <color theme="7"/>
      </bottom>
      <diagonal/>
    </border>
    <border>
      <left style="thin">
        <color theme="7"/>
      </left>
      <right style="thin">
        <color theme="7"/>
      </right>
      <top style="thin">
        <color theme="7"/>
      </top>
      <bottom style="double">
        <color theme="7"/>
      </bottom>
      <diagonal/>
    </border>
    <border>
      <left style="thin">
        <color theme="7"/>
      </left>
      <right style="thin">
        <color theme="7"/>
      </right>
      <top style="thin">
        <color theme="7"/>
      </top>
      <bottom style="thin">
        <color theme="7"/>
      </bottom>
      <diagonal/>
    </border>
    <border>
      <left style="thin">
        <color theme="7"/>
      </left>
      <right style="thin">
        <color theme="7"/>
      </right>
      <top/>
      <bottom style="thin">
        <color theme="7"/>
      </bottom>
      <diagonal/>
    </border>
    <border>
      <left style="thin">
        <color theme="7"/>
      </left>
      <right style="thin">
        <color theme="7"/>
      </right>
      <top/>
      <bottom style="double">
        <color theme="7"/>
      </bottom>
      <diagonal/>
    </border>
    <border>
      <left style="medium">
        <color theme="7" tint="0.79998168889431442"/>
      </left>
      <right style="medium">
        <color theme="7" tint="-0.499984740745262"/>
      </right>
      <top style="medium">
        <color theme="7" tint="0.79998168889431442"/>
      </top>
      <bottom style="medium">
        <color theme="7" tint="-0.499984740745262"/>
      </bottom>
      <diagonal/>
    </border>
    <border>
      <left style="medium">
        <color theme="7" tint="0.79998168889431442"/>
      </left>
      <right style="medium">
        <color theme="7" tint="-0.499984740745262"/>
      </right>
      <top style="medium">
        <color theme="7" tint="0.79998168889431442"/>
      </top>
      <bottom style="thin">
        <color theme="7" tint="-0.499984740745262"/>
      </bottom>
      <diagonal/>
    </border>
    <border>
      <left style="medium">
        <color theme="7" tint="0.79998168889431442"/>
      </left>
      <right style="medium">
        <color theme="7" tint="-0.499984740745262"/>
      </right>
      <top style="thin">
        <color theme="7" tint="-0.499984740745262"/>
      </top>
      <bottom style="thin">
        <color theme="7"/>
      </bottom>
      <diagonal/>
    </border>
    <border>
      <left style="medium">
        <color theme="7" tint="0.79998168889431442"/>
      </left>
      <right style="medium">
        <color theme="7" tint="-0.499984740745262"/>
      </right>
      <top style="thin">
        <color theme="7"/>
      </top>
      <bottom style="medium">
        <color theme="7" tint="-0.499984740745262"/>
      </bottom>
      <diagonal/>
    </border>
    <border>
      <left style="medium">
        <color theme="7" tint="0.79998168889431442"/>
      </left>
      <right style="thin">
        <color theme="7"/>
      </right>
      <top/>
      <bottom style="double">
        <color theme="7"/>
      </bottom>
      <diagonal/>
    </border>
    <border>
      <left style="thin">
        <color theme="7"/>
      </left>
      <right style="medium">
        <color theme="7" tint="-0.499984740745262"/>
      </right>
      <top/>
      <bottom style="double">
        <color theme="7"/>
      </bottom>
      <diagonal/>
    </border>
    <border>
      <left style="medium">
        <color theme="7" tint="0.79998168889431442"/>
      </left>
      <right style="thin">
        <color theme="7"/>
      </right>
      <top style="double">
        <color theme="7"/>
      </top>
      <bottom style="double">
        <color theme="7"/>
      </bottom>
      <diagonal/>
    </border>
    <border>
      <left style="thin">
        <color theme="7"/>
      </left>
      <right style="medium">
        <color theme="7" tint="-0.499984740745262"/>
      </right>
      <top style="double">
        <color theme="7"/>
      </top>
      <bottom style="double">
        <color theme="7"/>
      </bottom>
      <diagonal/>
    </border>
    <border>
      <left style="medium">
        <color theme="7" tint="0.79998168889431442"/>
      </left>
      <right style="thin">
        <color theme="7"/>
      </right>
      <top style="double">
        <color theme="7"/>
      </top>
      <bottom style="thin">
        <color theme="7"/>
      </bottom>
      <diagonal/>
    </border>
    <border>
      <left style="thin">
        <color theme="7"/>
      </left>
      <right style="medium">
        <color theme="7" tint="-0.499984740745262"/>
      </right>
      <top style="double">
        <color theme="7"/>
      </top>
      <bottom style="thin">
        <color theme="7"/>
      </bottom>
      <diagonal/>
    </border>
    <border>
      <left style="medium">
        <color theme="7" tint="0.79998168889431442"/>
      </left>
      <right style="thin">
        <color theme="7"/>
      </right>
      <top style="thin">
        <color theme="7"/>
      </top>
      <bottom style="double">
        <color theme="7"/>
      </bottom>
      <diagonal/>
    </border>
    <border>
      <left style="thin">
        <color theme="7"/>
      </left>
      <right style="medium">
        <color theme="7" tint="-0.499984740745262"/>
      </right>
      <top style="thin">
        <color theme="7"/>
      </top>
      <bottom style="double">
        <color theme="7"/>
      </bottom>
      <diagonal/>
    </border>
    <border>
      <left style="medium">
        <color theme="7" tint="0.79998168889431442"/>
      </left>
      <right style="thin">
        <color theme="7"/>
      </right>
      <top style="thin">
        <color theme="7"/>
      </top>
      <bottom style="thin">
        <color theme="7"/>
      </bottom>
      <diagonal/>
    </border>
    <border>
      <left style="medium">
        <color theme="7" tint="0.79998168889431442"/>
      </left>
      <right style="thin">
        <color theme="7"/>
      </right>
      <top style="thin">
        <color theme="7"/>
      </top>
      <bottom style="medium">
        <color theme="7" tint="-0.499984740745262"/>
      </bottom>
      <diagonal/>
    </border>
    <border>
      <left style="thin">
        <color theme="7"/>
      </left>
      <right style="thin">
        <color theme="7"/>
      </right>
      <top style="thin">
        <color theme="7"/>
      </top>
      <bottom style="medium">
        <color theme="7" tint="-0.499984740745262"/>
      </bottom>
      <diagonal/>
    </border>
    <border>
      <left style="medium">
        <color theme="7" tint="0.79998168889431442"/>
      </left>
      <right style="medium">
        <color theme="7" tint="-0.499984740745262"/>
      </right>
      <top/>
      <bottom style="double">
        <color theme="7"/>
      </bottom>
      <diagonal/>
    </border>
    <border>
      <left style="medium">
        <color theme="7" tint="0.79998168889431442"/>
      </left>
      <right style="medium">
        <color theme="7" tint="-0.499984740745262"/>
      </right>
      <top style="double">
        <color theme="7"/>
      </top>
      <bottom style="double">
        <color theme="7"/>
      </bottom>
      <diagonal/>
    </border>
    <border>
      <left style="medium">
        <color theme="7" tint="0.79998168889431442"/>
      </left>
      <right style="medium">
        <color theme="7" tint="-0.499984740745262"/>
      </right>
      <top style="double">
        <color theme="7"/>
      </top>
      <bottom style="thin">
        <color theme="7"/>
      </bottom>
      <diagonal/>
    </border>
    <border>
      <left style="medium">
        <color theme="7" tint="0.79998168889431442"/>
      </left>
      <right style="medium">
        <color theme="7" tint="-0.499984740745262"/>
      </right>
      <top style="thin">
        <color theme="7"/>
      </top>
      <bottom style="double">
        <color theme="7"/>
      </bottom>
      <diagonal/>
    </border>
    <border>
      <left style="medium">
        <color theme="7" tint="0.79998168889431442"/>
      </left>
      <right style="medium">
        <color theme="7" tint="-0.499984740745262"/>
      </right>
      <top style="thin">
        <color theme="7"/>
      </top>
      <bottom style="thin">
        <color theme="7"/>
      </bottom>
      <diagonal/>
    </border>
    <border>
      <left style="medium">
        <color theme="7" tint="0.79998168889431442"/>
      </left>
      <right style="medium">
        <color theme="7" tint="-0.499984740745262"/>
      </right>
      <top/>
      <bottom style="thin">
        <color theme="7"/>
      </bottom>
      <diagonal/>
    </border>
    <border>
      <left style="medium">
        <color theme="7" tint="0.79998168889431442"/>
      </left>
      <right/>
      <top style="medium">
        <color theme="7" tint="0.79998168889431442"/>
      </top>
      <bottom style="thin">
        <color theme="7" tint="-0.499984740745262"/>
      </bottom>
      <diagonal/>
    </border>
    <border>
      <left/>
      <right/>
      <top style="medium">
        <color theme="7" tint="0.79998168889431442"/>
      </top>
      <bottom style="thin">
        <color theme="7" tint="-0.499984740745262"/>
      </bottom>
      <diagonal/>
    </border>
    <border>
      <left/>
      <right style="medium">
        <color theme="7" tint="-0.499984740745262"/>
      </right>
      <top style="medium">
        <color theme="7" tint="0.79998168889431442"/>
      </top>
      <bottom style="thin">
        <color theme="7" tint="-0.499984740745262"/>
      </bottom>
      <diagonal/>
    </border>
    <border>
      <left style="medium">
        <color theme="7" tint="0.79998168889431442"/>
      </left>
      <right style="thin">
        <color theme="7"/>
      </right>
      <top/>
      <bottom style="thin">
        <color theme="7"/>
      </bottom>
      <diagonal/>
    </border>
    <border>
      <left style="thin">
        <color theme="7"/>
      </left>
      <right style="medium">
        <color theme="7" tint="-0.499984740745262"/>
      </right>
      <top/>
      <bottom style="thin">
        <color theme="7"/>
      </bottom>
      <diagonal/>
    </border>
    <border>
      <left style="thin">
        <color theme="8"/>
      </left>
      <right style="medium">
        <color theme="8" tint="-0.499984740745262"/>
      </right>
      <top style="double">
        <color theme="8"/>
      </top>
      <bottom style="thin">
        <color theme="8"/>
      </bottom>
      <diagonal/>
    </border>
    <border>
      <left style="thin">
        <color theme="8"/>
      </left>
      <right style="medium">
        <color theme="8" tint="-0.499984740745262"/>
      </right>
      <top style="thin">
        <color theme="8"/>
      </top>
      <bottom style="double">
        <color theme="8"/>
      </bottom>
      <diagonal/>
    </border>
    <border>
      <left style="thin">
        <color theme="8"/>
      </left>
      <right style="thin">
        <color theme="8"/>
      </right>
      <top style="double">
        <color theme="8"/>
      </top>
      <bottom style="double">
        <color theme="8"/>
      </bottom>
      <diagonal/>
    </border>
    <border>
      <left style="thin">
        <color theme="8"/>
      </left>
      <right style="thin">
        <color theme="8"/>
      </right>
      <top style="double">
        <color theme="8"/>
      </top>
      <bottom style="thin">
        <color theme="8"/>
      </bottom>
      <diagonal/>
    </border>
    <border>
      <left style="thin">
        <color theme="8"/>
      </left>
      <right style="thin">
        <color theme="8"/>
      </right>
      <top style="thin">
        <color theme="8"/>
      </top>
      <bottom style="double">
        <color theme="8"/>
      </bottom>
      <diagonal/>
    </border>
    <border>
      <left style="thin">
        <color theme="8"/>
      </left>
      <right style="thin">
        <color theme="8"/>
      </right>
      <top/>
      <bottom style="thin">
        <color theme="8"/>
      </bottom>
      <diagonal/>
    </border>
    <border>
      <left style="thin">
        <color theme="8"/>
      </left>
      <right style="thin">
        <color theme="8"/>
      </right>
      <top/>
      <bottom style="double">
        <color theme="8"/>
      </bottom>
      <diagonal/>
    </border>
    <border>
      <left style="thin">
        <color theme="8" tint="0.79998168889431442"/>
      </left>
      <right style="thin">
        <color theme="8" tint="0.79998168889431442"/>
      </right>
      <top style="thin">
        <color theme="8" tint="0.79998168889431442"/>
      </top>
      <bottom style="thin">
        <color theme="8" tint="0.79998168889431442"/>
      </bottom>
      <diagonal/>
    </border>
    <border>
      <left style="medium">
        <color theme="8" tint="0.79998168889431442"/>
      </left>
      <right style="medium">
        <color theme="8" tint="-0.499984740745262"/>
      </right>
      <top style="medium">
        <color theme="8" tint="0.79998168889431442"/>
      </top>
      <bottom style="thin">
        <color theme="8" tint="-0.499984740745262"/>
      </bottom>
      <diagonal/>
    </border>
    <border>
      <left style="medium">
        <color theme="8" tint="0.79998168889431442"/>
      </left>
      <right style="thin">
        <color theme="8" tint="0.79998168889431442"/>
      </right>
      <top style="medium">
        <color theme="8" tint="0.79998168889431442"/>
      </top>
      <bottom style="thin">
        <color theme="8" tint="0.79998168889431442"/>
      </bottom>
      <diagonal/>
    </border>
    <border>
      <left style="thin">
        <color theme="8" tint="0.79998168889431442"/>
      </left>
      <right style="thin">
        <color theme="8" tint="0.79998168889431442"/>
      </right>
      <top style="medium">
        <color theme="8" tint="0.79998168889431442"/>
      </top>
      <bottom style="thin">
        <color theme="8" tint="0.79998168889431442"/>
      </bottom>
      <diagonal/>
    </border>
    <border>
      <left style="thin">
        <color theme="8" tint="0.79998168889431442"/>
      </left>
      <right style="medium">
        <color theme="8" tint="-0.499984740745262"/>
      </right>
      <top style="medium">
        <color theme="8" tint="0.79998168889431442"/>
      </top>
      <bottom style="thin">
        <color theme="8" tint="0.79998168889431442"/>
      </bottom>
      <diagonal/>
    </border>
    <border>
      <left style="medium">
        <color theme="8" tint="0.79998168889431442"/>
      </left>
      <right style="thin">
        <color theme="8" tint="0.79998168889431442"/>
      </right>
      <top style="thin">
        <color theme="8" tint="0.79998168889431442"/>
      </top>
      <bottom style="thin">
        <color theme="8" tint="0.79998168889431442"/>
      </bottom>
      <diagonal/>
    </border>
    <border>
      <left style="thin">
        <color theme="8" tint="0.79998168889431442"/>
      </left>
      <right style="medium">
        <color theme="8" tint="-0.499984740745262"/>
      </right>
      <top style="thin">
        <color theme="8" tint="0.79998168889431442"/>
      </top>
      <bottom style="thin">
        <color theme="8" tint="0.79998168889431442"/>
      </bottom>
      <diagonal/>
    </border>
    <border>
      <left style="medium">
        <color theme="8" tint="0.79998168889431442"/>
      </left>
      <right style="thin">
        <color theme="8" tint="0.79998168889431442"/>
      </right>
      <top style="thin">
        <color theme="8" tint="0.79998168889431442"/>
      </top>
      <bottom style="medium">
        <color theme="8" tint="-0.499984740745262"/>
      </bottom>
      <diagonal/>
    </border>
    <border>
      <left style="thin">
        <color theme="8" tint="0.79998168889431442"/>
      </left>
      <right style="thin">
        <color theme="8" tint="0.79998168889431442"/>
      </right>
      <top style="thin">
        <color theme="8" tint="0.79998168889431442"/>
      </top>
      <bottom style="medium">
        <color theme="8" tint="-0.499984740745262"/>
      </bottom>
      <diagonal/>
    </border>
    <border>
      <left style="thin">
        <color theme="8" tint="0.79998168889431442"/>
      </left>
      <right style="medium">
        <color theme="8" tint="-0.499984740745262"/>
      </right>
      <top style="thin">
        <color theme="8" tint="0.79998168889431442"/>
      </top>
      <bottom style="medium">
        <color theme="8" tint="-0.499984740745262"/>
      </bottom>
      <diagonal/>
    </border>
    <border>
      <left style="medium">
        <color theme="8" tint="0.79998168889431442"/>
      </left>
      <right style="thin">
        <color theme="8" tint="0.79998168889431442"/>
      </right>
      <top style="medium">
        <color theme="8" tint="0.79998168889431442"/>
      </top>
      <bottom style="thin">
        <color theme="8" tint="-0.499984740745262"/>
      </bottom>
      <diagonal/>
    </border>
    <border>
      <left style="thin">
        <color theme="8" tint="0.79998168889431442"/>
      </left>
      <right style="thin">
        <color theme="8" tint="0.79998168889431442"/>
      </right>
      <top style="medium">
        <color theme="8" tint="0.79998168889431442"/>
      </top>
      <bottom style="thin">
        <color theme="8" tint="-0.499984740745262"/>
      </bottom>
      <diagonal/>
    </border>
    <border>
      <left style="thin">
        <color theme="8" tint="0.79998168889431442"/>
      </left>
      <right style="medium">
        <color theme="8" tint="-0.499984740745262"/>
      </right>
      <top style="medium">
        <color theme="8" tint="0.79998168889431442"/>
      </top>
      <bottom style="thin">
        <color theme="8" tint="-0.499984740745262"/>
      </bottom>
      <diagonal/>
    </border>
    <border>
      <left style="medium">
        <color theme="8" tint="0.79998168889431442"/>
      </left>
      <right style="thin">
        <color theme="8"/>
      </right>
      <top/>
      <bottom style="double">
        <color theme="8"/>
      </bottom>
      <diagonal/>
    </border>
    <border>
      <left style="thin">
        <color theme="8"/>
      </left>
      <right style="medium">
        <color theme="8" tint="-0.499984740745262"/>
      </right>
      <top/>
      <bottom style="double">
        <color theme="8"/>
      </bottom>
      <diagonal/>
    </border>
    <border>
      <left style="medium">
        <color theme="8" tint="0.79998168889431442"/>
      </left>
      <right style="thin">
        <color theme="8"/>
      </right>
      <top style="double">
        <color theme="8"/>
      </top>
      <bottom style="double">
        <color theme="8"/>
      </bottom>
      <diagonal/>
    </border>
    <border>
      <left style="thin">
        <color theme="8"/>
      </left>
      <right style="medium">
        <color theme="8" tint="-0.499984740745262"/>
      </right>
      <top style="double">
        <color theme="8"/>
      </top>
      <bottom style="double">
        <color theme="8"/>
      </bottom>
      <diagonal/>
    </border>
    <border>
      <left style="medium">
        <color theme="8" tint="0.79998168889431442"/>
      </left>
      <right style="thin">
        <color theme="8"/>
      </right>
      <top style="double">
        <color theme="8"/>
      </top>
      <bottom style="thin">
        <color theme="8"/>
      </bottom>
      <diagonal/>
    </border>
    <border>
      <left style="medium">
        <color theme="8" tint="0.79998168889431442"/>
      </left>
      <right style="thin">
        <color theme="8"/>
      </right>
      <top style="thin">
        <color theme="8"/>
      </top>
      <bottom style="double">
        <color theme="8"/>
      </bottom>
      <diagonal/>
    </border>
    <border>
      <left style="medium">
        <color theme="8" tint="0.79998168889431442"/>
      </left>
      <right style="thin">
        <color theme="8"/>
      </right>
      <top style="thin">
        <color theme="8"/>
      </top>
      <bottom style="thin">
        <color theme="8"/>
      </bottom>
      <diagonal/>
    </border>
    <border>
      <left style="medium">
        <color theme="8" tint="0.79998168889431442"/>
      </left>
      <right style="thin">
        <color theme="8"/>
      </right>
      <top style="thin">
        <color theme="8"/>
      </top>
      <bottom style="medium">
        <color theme="8" tint="-0.499984740745262"/>
      </bottom>
      <diagonal/>
    </border>
    <border>
      <left style="thin">
        <color theme="8"/>
      </left>
      <right style="thin">
        <color theme="8"/>
      </right>
      <top style="thin">
        <color theme="8"/>
      </top>
      <bottom style="medium">
        <color theme="8" tint="-0.499984740745262"/>
      </bottom>
      <diagonal/>
    </border>
    <border>
      <left style="medium">
        <color theme="8" tint="0.79998168889431442"/>
      </left>
      <right style="medium">
        <color theme="8" tint="-0.499984740745262"/>
      </right>
      <top/>
      <bottom style="double">
        <color theme="8"/>
      </bottom>
      <diagonal/>
    </border>
    <border>
      <left style="medium">
        <color theme="8" tint="0.79998168889431442"/>
      </left>
      <right style="medium">
        <color theme="8" tint="-0.499984740745262"/>
      </right>
      <top style="double">
        <color theme="8"/>
      </top>
      <bottom style="double">
        <color theme="8"/>
      </bottom>
      <diagonal/>
    </border>
    <border>
      <left style="medium">
        <color theme="8" tint="0.79998168889431442"/>
      </left>
      <right style="medium">
        <color theme="8" tint="-0.499984740745262"/>
      </right>
      <top style="double">
        <color theme="8"/>
      </top>
      <bottom style="thin">
        <color theme="8"/>
      </bottom>
      <diagonal/>
    </border>
    <border>
      <left style="medium">
        <color theme="8" tint="0.79998168889431442"/>
      </left>
      <right style="medium">
        <color theme="8" tint="-0.499984740745262"/>
      </right>
      <top style="thin">
        <color theme="8"/>
      </top>
      <bottom style="double">
        <color theme="8"/>
      </bottom>
      <diagonal/>
    </border>
    <border>
      <left style="medium">
        <color theme="8" tint="0.79998168889431442"/>
      </left>
      <right style="medium">
        <color theme="8" tint="-0.499984740745262"/>
      </right>
      <top style="thin">
        <color theme="8"/>
      </top>
      <bottom style="thin">
        <color theme="8"/>
      </bottom>
      <diagonal/>
    </border>
    <border>
      <left style="medium">
        <color theme="8" tint="0.79998168889431442"/>
      </left>
      <right style="medium">
        <color theme="8" tint="-0.499984740745262"/>
      </right>
      <top style="thin">
        <color theme="8"/>
      </top>
      <bottom style="medium">
        <color theme="8" tint="-0.499984740745262"/>
      </bottom>
      <diagonal/>
    </border>
    <border>
      <left style="medium">
        <color theme="8" tint="0.79998168889431442"/>
      </left>
      <right style="thin">
        <color theme="8"/>
      </right>
      <top/>
      <bottom style="thin">
        <color theme="8"/>
      </bottom>
      <diagonal/>
    </border>
    <border>
      <left style="thin">
        <color theme="8"/>
      </left>
      <right style="medium">
        <color theme="8" tint="-0.499984740745262"/>
      </right>
      <top/>
      <bottom style="thin">
        <color theme="8"/>
      </bottom>
      <diagonal/>
    </border>
    <border>
      <left style="medium">
        <color theme="8" tint="0.79998168889431442"/>
      </left>
      <right style="medium">
        <color theme="8" tint="-0.499984740745262"/>
      </right>
      <top/>
      <bottom style="thin">
        <color theme="8"/>
      </bottom>
      <diagonal/>
    </border>
    <border>
      <left style="medium">
        <color theme="8" tint="0.79998168889431442"/>
      </left>
      <right style="medium">
        <color theme="8" tint="-0.499984740745262"/>
      </right>
      <top style="thin">
        <color theme="8" tint="-0.499984740745262"/>
      </top>
      <bottom style="thin">
        <color theme="8"/>
      </bottom>
      <diagonal/>
    </border>
    <border>
      <left style="medium">
        <color theme="7" tint="0.79998168889431442"/>
      </left>
      <right style="thin">
        <color theme="7" tint="0.79995117038483843"/>
      </right>
      <top style="medium">
        <color theme="7" tint="0.79998168889431442"/>
      </top>
      <bottom style="thin">
        <color theme="7" tint="0.79995117038483843"/>
      </bottom>
      <diagonal/>
    </border>
    <border>
      <left style="thin">
        <color theme="7" tint="0.79995117038483843"/>
      </left>
      <right style="thin">
        <color theme="7" tint="0.79995117038483843"/>
      </right>
      <top style="medium">
        <color theme="7" tint="0.79998168889431442"/>
      </top>
      <bottom style="thin">
        <color theme="7" tint="0.79995117038483843"/>
      </bottom>
      <diagonal/>
    </border>
    <border>
      <left style="thin">
        <color theme="7" tint="0.79995117038483843"/>
      </left>
      <right style="medium">
        <color theme="7" tint="-0.499984740745262"/>
      </right>
      <top style="medium">
        <color theme="7" tint="0.79998168889431442"/>
      </top>
      <bottom style="thin">
        <color theme="7" tint="0.79995117038483843"/>
      </bottom>
      <diagonal/>
    </border>
    <border>
      <left style="medium">
        <color theme="7" tint="0.79998168889431442"/>
      </left>
      <right style="thin">
        <color theme="7" tint="0.79995117038483843"/>
      </right>
      <top style="thin">
        <color theme="7" tint="0.79995117038483843"/>
      </top>
      <bottom style="thin">
        <color theme="7" tint="0.79995117038483843"/>
      </bottom>
      <diagonal/>
    </border>
    <border>
      <left style="thin">
        <color theme="7" tint="0.79995117038483843"/>
      </left>
      <right style="thin">
        <color theme="7" tint="0.79995117038483843"/>
      </right>
      <top style="thin">
        <color theme="7" tint="0.79995117038483843"/>
      </top>
      <bottom style="thin">
        <color theme="7" tint="0.79995117038483843"/>
      </bottom>
      <diagonal/>
    </border>
    <border>
      <left style="thin">
        <color theme="7" tint="0.79995117038483843"/>
      </left>
      <right style="medium">
        <color theme="7" tint="-0.499984740745262"/>
      </right>
      <top style="thin">
        <color theme="7" tint="0.79995117038483843"/>
      </top>
      <bottom style="thin">
        <color theme="7" tint="0.79995117038483843"/>
      </bottom>
      <diagonal/>
    </border>
    <border>
      <left style="medium">
        <color theme="7" tint="0.79998168889431442"/>
      </left>
      <right style="thin">
        <color theme="7" tint="0.79995117038483843"/>
      </right>
      <top style="thin">
        <color theme="7" tint="0.79995117038483843"/>
      </top>
      <bottom style="medium">
        <color theme="7" tint="-0.499984740745262"/>
      </bottom>
      <diagonal/>
    </border>
    <border>
      <left style="thin">
        <color theme="7" tint="0.79995117038483843"/>
      </left>
      <right style="thin">
        <color theme="7" tint="0.79995117038483843"/>
      </right>
      <top style="thin">
        <color theme="7" tint="0.79995117038483843"/>
      </top>
      <bottom style="medium">
        <color theme="7" tint="-0.499984740745262"/>
      </bottom>
      <diagonal/>
    </border>
    <border>
      <left style="thin">
        <color theme="7" tint="0.79995117038483843"/>
      </left>
      <right style="medium">
        <color theme="7" tint="-0.499984740745262"/>
      </right>
      <top style="thin">
        <color theme="7" tint="0.79995117038483843"/>
      </top>
      <bottom style="medium">
        <color theme="7" tint="-0.499984740745262"/>
      </bottom>
      <diagonal/>
    </border>
    <border>
      <left style="medium">
        <color theme="7" tint="0.79998168889431442"/>
      </left>
      <right style="thin">
        <color theme="7" tint="0.79995117038483843"/>
      </right>
      <top style="medium">
        <color theme="7" tint="0.79998168889431442"/>
      </top>
      <bottom style="thin">
        <color theme="7" tint="-0.499984740745262"/>
      </bottom>
      <diagonal/>
    </border>
    <border>
      <left style="thin">
        <color theme="7" tint="0.79995117038483843"/>
      </left>
      <right style="thin">
        <color theme="7" tint="0.79995117038483843"/>
      </right>
      <top style="medium">
        <color theme="7" tint="0.79998168889431442"/>
      </top>
      <bottom style="thin">
        <color theme="7" tint="-0.499984740745262"/>
      </bottom>
      <diagonal/>
    </border>
    <border>
      <left style="thin">
        <color theme="7" tint="0.79995117038483843"/>
      </left>
      <right style="medium">
        <color theme="7" tint="-0.499984740745262"/>
      </right>
      <top style="medium">
        <color theme="7" tint="0.79998168889431442"/>
      </top>
      <bottom style="thin">
        <color theme="7" tint="-0.499984740745262"/>
      </bottom>
      <diagonal/>
    </border>
    <border>
      <left style="medium">
        <color theme="8" tint="0.79998168889431442"/>
      </left>
      <right style="medium">
        <color theme="8" tint="-0.499984740745262"/>
      </right>
      <top style="medium">
        <color theme="8" tint="0.79998168889431442"/>
      </top>
      <bottom style="medium">
        <color theme="8" tint="-0.499984740745262"/>
      </bottom>
      <diagonal/>
    </border>
    <border>
      <left style="thin">
        <color theme="8" tint="-0.499984740745262"/>
      </left>
      <right style="thin">
        <color theme="8" tint="-0.499984740745262"/>
      </right>
      <top style="medium">
        <color theme="8" tint="0.79998168889431442"/>
      </top>
      <bottom style="medium">
        <color theme="8" tint="-0.499984740745262"/>
      </bottom>
      <diagonal/>
    </border>
    <border>
      <left style="medium">
        <color theme="8" tint="0.79998168889431442"/>
      </left>
      <right style="thin">
        <color theme="8" tint="-0.499984740745262"/>
      </right>
      <top style="medium">
        <color theme="8" tint="0.79998168889431442"/>
      </top>
      <bottom style="medium">
        <color theme="8" tint="-0.499984740745262"/>
      </bottom>
      <diagonal/>
    </border>
    <border>
      <left style="medium">
        <color theme="7" tint="0.79998168889431442"/>
      </left>
      <right style="thin">
        <color theme="7" tint="-0.499984740745262"/>
      </right>
      <top style="medium">
        <color theme="7" tint="0.79998168889431442"/>
      </top>
      <bottom style="medium">
        <color theme="7" tint="-0.499984740745262"/>
      </bottom>
      <diagonal/>
    </border>
    <border>
      <left style="thin">
        <color theme="7" tint="-0.499984740745262"/>
      </left>
      <right style="thin">
        <color theme="7" tint="-0.499984740745262"/>
      </right>
      <top style="medium">
        <color theme="7" tint="0.79998168889431442"/>
      </top>
      <bottom style="medium">
        <color theme="7" tint="-0.499984740745262"/>
      </bottom>
      <diagonal/>
    </border>
    <border>
      <left style="medium">
        <color theme="6" tint="0.79998168889431442"/>
      </left>
      <right style="thin">
        <color theme="6" tint="-0.499984740745262"/>
      </right>
      <top style="medium">
        <color theme="6" tint="0.79998168889431442"/>
      </top>
      <bottom style="thin">
        <color theme="6" tint="-0.24994659260841701"/>
      </bottom>
      <diagonal/>
    </border>
    <border>
      <left style="thin">
        <color theme="6" tint="-0.499984740745262"/>
      </left>
      <right style="thin">
        <color theme="6" tint="-0.499984740745262"/>
      </right>
      <top style="medium">
        <color theme="6" tint="0.79998168889431442"/>
      </top>
      <bottom style="thin">
        <color theme="6" tint="-0.24994659260841701"/>
      </bottom>
      <diagonal/>
    </border>
    <border>
      <left style="medium">
        <color theme="6" tint="0.79998168889431442"/>
      </left>
      <right style="thin">
        <color theme="6" tint="-0.499984740745262"/>
      </right>
      <top style="thin">
        <color theme="6" tint="-0.24994659260841701"/>
      </top>
      <bottom style="thin">
        <color theme="6" tint="-0.24994659260841701"/>
      </bottom>
      <diagonal/>
    </border>
    <border>
      <left style="thin">
        <color theme="6" tint="-0.499984740745262"/>
      </left>
      <right style="thin">
        <color theme="6" tint="-0.499984740745262"/>
      </right>
      <top style="thin">
        <color theme="6" tint="-0.24994659260841701"/>
      </top>
      <bottom style="thin">
        <color theme="6" tint="-0.24994659260841701"/>
      </bottom>
      <diagonal/>
    </border>
    <border>
      <left style="medium">
        <color theme="6" tint="0.79998168889431442"/>
      </left>
      <right style="thin">
        <color theme="6" tint="-0.499984740745262"/>
      </right>
      <top style="thin">
        <color theme="6" tint="-0.24994659260841701"/>
      </top>
      <bottom style="medium">
        <color theme="6" tint="-0.499984740745262"/>
      </bottom>
      <diagonal/>
    </border>
    <border>
      <left style="thin">
        <color theme="6" tint="-0.499984740745262"/>
      </left>
      <right style="thin">
        <color theme="6" tint="-0.499984740745262"/>
      </right>
      <top style="thin">
        <color theme="6" tint="-0.24994659260841701"/>
      </top>
      <bottom style="medium">
        <color theme="6" tint="-0.499984740745262"/>
      </bottom>
      <diagonal/>
    </border>
    <border>
      <left style="medium">
        <color theme="6" tint="0.79998168889431442"/>
      </left>
      <right style="medium">
        <color theme="6" tint="-0.499984740745262"/>
      </right>
      <top style="medium">
        <color theme="6" tint="0.79998168889431442"/>
      </top>
      <bottom style="thin">
        <color theme="6" tint="-0.24994659260841701"/>
      </bottom>
      <diagonal/>
    </border>
    <border>
      <left style="medium">
        <color theme="4" tint="0.79998168889431442"/>
      </left>
      <right style="thin">
        <color theme="4" tint="-0.499984740745262"/>
      </right>
      <top style="medium">
        <color theme="4" tint="0.79998168889431442"/>
      </top>
      <bottom style="thin">
        <color theme="4"/>
      </bottom>
      <diagonal/>
    </border>
    <border>
      <left style="thin">
        <color theme="4" tint="-0.499984740745262"/>
      </left>
      <right style="thin">
        <color theme="4" tint="-0.499984740745262"/>
      </right>
      <top style="medium">
        <color theme="4" tint="0.79998168889431442"/>
      </top>
      <bottom style="thin">
        <color theme="4"/>
      </bottom>
      <diagonal/>
    </border>
    <border>
      <left style="medium">
        <color theme="4" tint="0.79998168889431442"/>
      </left>
      <right style="thin">
        <color theme="4" tint="-0.499984740745262"/>
      </right>
      <top style="thin">
        <color theme="4"/>
      </top>
      <bottom style="thin">
        <color theme="4"/>
      </bottom>
      <diagonal/>
    </border>
    <border>
      <left style="thin">
        <color theme="4" tint="-0.499984740745262"/>
      </left>
      <right style="thin">
        <color theme="4" tint="-0.499984740745262"/>
      </right>
      <top style="thin">
        <color theme="4"/>
      </top>
      <bottom style="thin">
        <color theme="4"/>
      </bottom>
      <diagonal/>
    </border>
    <border>
      <left style="thin">
        <color theme="4" tint="-0.499984740745262"/>
      </left>
      <right style="thin">
        <color theme="4" tint="-0.499984740745262"/>
      </right>
      <top style="thin">
        <color theme="4"/>
      </top>
      <bottom style="double">
        <color theme="4"/>
      </bottom>
      <diagonal/>
    </border>
    <border>
      <left style="thin">
        <color theme="4" tint="-0.499984740745262"/>
      </left>
      <right style="thin">
        <color theme="4" tint="-0.499984740745262"/>
      </right>
      <top style="double">
        <color theme="4"/>
      </top>
      <bottom style="thin">
        <color theme="4"/>
      </bottom>
      <diagonal/>
    </border>
    <border>
      <left style="medium">
        <color theme="4" tint="0.79998168889431442"/>
      </left>
      <right style="thin">
        <color theme="4" tint="-0.499984740745262"/>
      </right>
      <top style="thin">
        <color theme="4"/>
      </top>
      <bottom style="medium">
        <color theme="4" tint="-0.499984740745262"/>
      </bottom>
      <diagonal/>
    </border>
    <border>
      <left style="thin">
        <color theme="4" tint="-0.499984740745262"/>
      </left>
      <right style="thin">
        <color theme="4" tint="-0.499984740745262"/>
      </right>
      <top style="double">
        <color theme="4"/>
      </top>
      <bottom style="medium">
        <color theme="4" tint="-0.499984740745262"/>
      </bottom>
      <diagonal/>
    </border>
    <border>
      <left style="medium">
        <color theme="4" tint="0.79998168889431442"/>
      </left>
      <right style="medium">
        <color theme="4" tint="-0.499984740745262"/>
      </right>
      <top style="medium">
        <color theme="4" tint="0.79998168889431442"/>
      </top>
      <bottom style="thin">
        <color theme="4"/>
      </bottom>
      <diagonal/>
    </border>
    <border>
      <left style="medium">
        <color theme="4" tint="0.79998168889431442"/>
      </left>
      <right style="medium">
        <color theme="4" tint="-0.499984740745262"/>
      </right>
      <top style="thin">
        <color theme="4"/>
      </top>
      <bottom style="thin">
        <color theme="4"/>
      </bottom>
      <diagonal/>
    </border>
    <border>
      <left style="medium">
        <color theme="4" tint="0.79998168889431442"/>
      </left>
      <right style="medium">
        <color theme="4" tint="-0.499984740745262"/>
      </right>
      <top style="thin">
        <color theme="4"/>
      </top>
      <bottom style="double">
        <color theme="4"/>
      </bottom>
      <diagonal/>
    </border>
    <border>
      <left style="medium">
        <color theme="4" tint="0.79998168889431442"/>
      </left>
      <right style="medium">
        <color theme="4" tint="-0.499984740745262"/>
      </right>
      <top style="double">
        <color theme="4"/>
      </top>
      <bottom style="thin">
        <color theme="4"/>
      </bottom>
      <diagonal/>
    </border>
    <border>
      <left style="medium">
        <color theme="4" tint="0.79998168889431442"/>
      </left>
      <right style="medium">
        <color theme="4" tint="-0.499984740745262"/>
      </right>
      <top style="double">
        <color theme="4"/>
      </top>
      <bottom style="medium">
        <color theme="4" tint="-0.499984740745262"/>
      </bottom>
      <diagonal/>
    </border>
    <border>
      <left style="thin">
        <color theme="4" tint="-0.499984740745262"/>
      </left>
      <right style="thin">
        <color theme="4" tint="-0.499984740745262"/>
      </right>
      <top style="medium">
        <color theme="4" tint="0.79998168889431442"/>
      </top>
      <bottom style="thin">
        <color theme="4" tint="0.79998168889431442"/>
      </bottom>
      <diagonal/>
    </border>
    <border>
      <left style="thin">
        <color theme="4" tint="-0.499984740745262"/>
      </left>
      <right style="thin">
        <color theme="4" tint="-0.499984740745262"/>
      </right>
      <top style="thin">
        <color theme="4" tint="0.79998168889431442"/>
      </top>
      <bottom style="thin">
        <color theme="4" tint="0.79998168889431442"/>
      </bottom>
      <diagonal/>
    </border>
    <border>
      <left style="thin">
        <color theme="4" tint="-0.499984740745262"/>
      </left>
      <right style="thin">
        <color theme="4" tint="-0.499984740745262"/>
      </right>
      <top style="thin">
        <color theme="4" tint="0.79998168889431442"/>
      </top>
      <bottom style="double">
        <color theme="4" tint="0.79998168889431442"/>
      </bottom>
      <diagonal/>
    </border>
    <border>
      <left style="thin">
        <color theme="4" tint="-0.499984740745262"/>
      </left>
      <right style="thin">
        <color theme="4" tint="-0.499984740745262"/>
      </right>
      <top style="double">
        <color theme="4" tint="0.79998168889431442"/>
      </top>
      <bottom style="thin">
        <color theme="4" tint="0.79998168889431442"/>
      </bottom>
      <diagonal/>
    </border>
    <border>
      <left style="thin">
        <color theme="4" tint="-0.499984740745262"/>
      </left>
      <right style="thin">
        <color theme="4" tint="-0.499984740745262"/>
      </right>
      <top style="double">
        <color theme="4" tint="0.79998168889431442"/>
      </top>
      <bottom style="medium">
        <color theme="4" tint="-0.499984740745262"/>
      </bottom>
      <diagonal/>
    </border>
    <border>
      <left style="medium">
        <color theme="3" tint="0.79998168889431442"/>
      </left>
      <right style="thin">
        <color theme="3" tint="-0.499984740745262"/>
      </right>
      <top style="medium">
        <color theme="3" tint="0.79998168889431442"/>
      </top>
      <bottom style="thin">
        <color theme="3"/>
      </bottom>
      <diagonal/>
    </border>
    <border>
      <left style="thin">
        <color theme="3" tint="-0.499984740745262"/>
      </left>
      <right style="thin">
        <color theme="3" tint="-0.499984740745262"/>
      </right>
      <top style="medium">
        <color theme="3" tint="0.79998168889431442"/>
      </top>
      <bottom style="thin">
        <color theme="3"/>
      </bottom>
      <diagonal/>
    </border>
    <border>
      <left style="thin">
        <color theme="3" tint="-0.499984740745262"/>
      </left>
      <right style="thin">
        <color theme="3" tint="-0.499984740745262"/>
      </right>
      <top style="medium">
        <color theme="3" tint="0.79998168889431442"/>
      </top>
      <bottom style="thin">
        <color theme="3" tint="0.79998168889431442"/>
      </bottom>
      <diagonal/>
    </border>
    <border>
      <left style="medium">
        <color theme="3" tint="0.79998168889431442"/>
      </left>
      <right style="thin">
        <color theme="3" tint="-0.499984740745262"/>
      </right>
      <top style="thin">
        <color theme="3"/>
      </top>
      <bottom style="thin">
        <color theme="3"/>
      </bottom>
      <diagonal/>
    </border>
    <border>
      <left style="thin">
        <color theme="3" tint="-0.499984740745262"/>
      </left>
      <right style="thin">
        <color theme="3" tint="-0.499984740745262"/>
      </right>
      <top style="thin">
        <color theme="3"/>
      </top>
      <bottom style="thin">
        <color theme="3"/>
      </bottom>
      <diagonal/>
    </border>
    <border>
      <left style="thin">
        <color theme="3" tint="-0.499984740745262"/>
      </left>
      <right style="thin">
        <color theme="3" tint="-0.499984740745262"/>
      </right>
      <top style="thin">
        <color theme="3" tint="0.79998168889431442"/>
      </top>
      <bottom style="thin">
        <color theme="3" tint="0.79998168889431442"/>
      </bottom>
      <diagonal/>
    </border>
    <border>
      <left style="thin">
        <color theme="3" tint="-0.499984740745262"/>
      </left>
      <right style="thin">
        <color theme="3" tint="-0.499984740745262"/>
      </right>
      <top style="thin">
        <color theme="3"/>
      </top>
      <bottom/>
      <diagonal/>
    </border>
    <border>
      <left style="thin">
        <color theme="3" tint="-0.499984740745262"/>
      </left>
      <right style="thin">
        <color theme="3" tint="-0.499984740745262"/>
      </right>
      <top style="thin">
        <color theme="3" tint="0.79998168889431442"/>
      </top>
      <bottom style="double">
        <color theme="3" tint="0.79998168889431442"/>
      </bottom>
      <diagonal/>
    </border>
    <border>
      <left style="thin">
        <color theme="3" tint="-0.499984740745262"/>
      </left>
      <right style="thin">
        <color theme="3" tint="-0.499984740745262"/>
      </right>
      <top style="double">
        <color theme="3"/>
      </top>
      <bottom style="thin">
        <color theme="3"/>
      </bottom>
      <diagonal/>
    </border>
    <border>
      <left style="thin">
        <color theme="3" tint="-0.499984740745262"/>
      </left>
      <right style="thin">
        <color theme="3" tint="-0.499984740745262"/>
      </right>
      <top style="double">
        <color theme="3" tint="0.79998168889431442"/>
      </top>
      <bottom style="thin">
        <color theme="3" tint="0.79998168889431442"/>
      </bottom>
      <diagonal/>
    </border>
    <border>
      <left style="thin">
        <color theme="3" tint="-0.499984740745262"/>
      </left>
      <right style="thin">
        <color theme="3" tint="-0.499984740745262"/>
      </right>
      <top/>
      <bottom style="thin">
        <color theme="3"/>
      </bottom>
      <diagonal/>
    </border>
    <border>
      <left style="thin">
        <color theme="3" tint="-0.499984740745262"/>
      </left>
      <right style="thin">
        <color theme="3" tint="-0.499984740745262"/>
      </right>
      <top style="thin">
        <color theme="3"/>
      </top>
      <bottom style="double">
        <color theme="3"/>
      </bottom>
      <diagonal/>
    </border>
    <border>
      <left style="medium">
        <color theme="3" tint="0.79998168889431442"/>
      </left>
      <right style="thin">
        <color theme="3" tint="-0.499984740745262"/>
      </right>
      <top style="thin">
        <color theme="3"/>
      </top>
      <bottom style="medium">
        <color theme="3" tint="-0.499984740745262"/>
      </bottom>
      <diagonal/>
    </border>
    <border>
      <left style="thin">
        <color theme="3" tint="-0.499984740745262"/>
      </left>
      <right style="thin">
        <color theme="3" tint="-0.499984740745262"/>
      </right>
      <top style="double">
        <color theme="3"/>
      </top>
      <bottom style="medium">
        <color theme="3" tint="-0.499984740745262"/>
      </bottom>
      <diagonal/>
    </border>
    <border>
      <left style="thin">
        <color theme="3" tint="-0.499984740745262"/>
      </left>
      <right style="thin">
        <color theme="3" tint="-0.499984740745262"/>
      </right>
      <top style="double">
        <color theme="3" tint="0.79998168889431442"/>
      </top>
      <bottom style="medium">
        <color theme="3" tint="-0.499984740745262"/>
      </bottom>
      <diagonal/>
    </border>
    <border>
      <left style="medium">
        <color theme="3" tint="0.79998168889431442"/>
      </left>
      <right style="medium">
        <color theme="3" tint="-0.499984740745262"/>
      </right>
      <top style="medium">
        <color theme="3" tint="0.79998168889431442"/>
      </top>
      <bottom style="thin">
        <color theme="3"/>
      </bottom>
      <diagonal/>
    </border>
    <border>
      <left style="medium">
        <color theme="3" tint="0.79998168889431442"/>
      </left>
      <right style="medium">
        <color theme="3" tint="-0.499984740745262"/>
      </right>
      <top style="thin">
        <color theme="3"/>
      </top>
      <bottom style="thin">
        <color theme="3"/>
      </bottom>
      <diagonal/>
    </border>
    <border>
      <left style="medium">
        <color theme="3" tint="0.79998168889431442"/>
      </left>
      <right style="medium">
        <color theme="3" tint="-0.499984740745262"/>
      </right>
      <top style="thin">
        <color theme="3"/>
      </top>
      <bottom style="double">
        <color theme="3"/>
      </bottom>
      <diagonal/>
    </border>
    <border>
      <left style="medium">
        <color theme="3" tint="0.79998168889431442"/>
      </left>
      <right style="medium">
        <color theme="3" tint="-0.499984740745262"/>
      </right>
      <top style="double">
        <color theme="3"/>
      </top>
      <bottom style="thin">
        <color theme="3"/>
      </bottom>
      <diagonal/>
    </border>
    <border>
      <left style="medium">
        <color theme="3" tint="0.79998168889431442"/>
      </left>
      <right style="medium">
        <color theme="3" tint="-0.499984740745262"/>
      </right>
      <top style="double">
        <color theme="3"/>
      </top>
      <bottom style="medium">
        <color theme="3" tint="-0.499984740745262"/>
      </bottom>
      <diagonal/>
    </border>
    <border>
      <left style="medium">
        <color theme="5" tint="0.79998168889431442"/>
      </left>
      <right style="medium">
        <color theme="5" tint="-0.499984740745262"/>
      </right>
      <top style="medium">
        <color theme="5" tint="0.79998168889431442"/>
      </top>
      <bottom style="medium">
        <color theme="5" tint="-0.499984740745262"/>
      </bottom>
      <diagonal/>
    </border>
    <border>
      <left style="medium">
        <color theme="5" tint="0.79998168889431442"/>
      </left>
      <right style="thin">
        <color theme="5" tint="-0.499984740745262"/>
      </right>
      <top style="medium">
        <color theme="5" tint="0.79998168889431442"/>
      </top>
      <bottom style="thin">
        <color theme="5"/>
      </bottom>
      <diagonal/>
    </border>
    <border>
      <left style="thin">
        <color theme="5" tint="-0.499984740745262"/>
      </left>
      <right style="thin">
        <color theme="5" tint="-0.499984740745262"/>
      </right>
      <top style="medium">
        <color theme="5" tint="0.79998168889431442"/>
      </top>
      <bottom/>
      <diagonal/>
    </border>
    <border>
      <left style="thin">
        <color theme="5" tint="-0.499984740745262"/>
      </left>
      <right style="thin">
        <color theme="5" tint="-0.499984740745262"/>
      </right>
      <top style="medium">
        <color theme="5" tint="0.79998168889431442"/>
      </top>
      <bottom style="thin">
        <color theme="5"/>
      </bottom>
      <diagonal/>
    </border>
    <border>
      <left style="thin">
        <color theme="5" tint="-0.499984740745262"/>
      </left>
      <right style="thin">
        <color theme="5" tint="-0.499984740745262"/>
      </right>
      <top style="medium">
        <color theme="5" tint="0.79998168889431442"/>
      </top>
      <bottom style="thin">
        <color theme="5" tint="0.79998168889431442"/>
      </bottom>
      <diagonal/>
    </border>
    <border>
      <left style="medium">
        <color theme="5" tint="0.79998168889431442"/>
      </left>
      <right style="thin">
        <color theme="5" tint="-0.499984740745262"/>
      </right>
      <top style="thin">
        <color theme="5"/>
      </top>
      <bottom style="thin">
        <color theme="5"/>
      </bottom>
      <diagonal/>
    </border>
    <border>
      <left style="thin">
        <color theme="5" tint="-0.499984740745262"/>
      </left>
      <right style="thin">
        <color theme="5" tint="-0.499984740745262"/>
      </right>
      <top/>
      <bottom/>
      <diagonal/>
    </border>
    <border>
      <left style="thin">
        <color theme="5" tint="-0.499984740745262"/>
      </left>
      <right style="thin">
        <color theme="5" tint="-0.499984740745262"/>
      </right>
      <top style="thin">
        <color theme="5"/>
      </top>
      <bottom style="thin">
        <color theme="5"/>
      </bottom>
      <diagonal/>
    </border>
    <border>
      <left style="thin">
        <color theme="5" tint="-0.499984740745262"/>
      </left>
      <right style="thin">
        <color theme="5" tint="-0.499984740745262"/>
      </right>
      <top style="thin">
        <color theme="5" tint="0.79998168889431442"/>
      </top>
      <bottom style="thin">
        <color theme="5" tint="0.79998168889431442"/>
      </bottom>
      <diagonal/>
    </border>
    <border>
      <left style="medium">
        <color theme="5" tint="0.79998168889431442"/>
      </left>
      <right style="thin">
        <color theme="5" tint="-0.499984740745262"/>
      </right>
      <top style="thin">
        <color theme="5"/>
      </top>
      <bottom/>
      <diagonal/>
    </border>
    <border>
      <left style="thin">
        <color theme="5" tint="-0.499984740745262"/>
      </left>
      <right style="thin">
        <color theme="5" tint="-0.499984740745262"/>
      </right>
      <top/>
      <bottom style="double">
        <color theme="5"/>
      </bottom>
      <diagonal/>
    </border>
    <border>
      <left style="thin">
        <color theme="5" tint="-0.499984740745262"/>
      </left>
      <right style="thin">
        <color theme="5" tint="-0.499984740745262"/>
      </right>
      <top style="thin">
        <color theme="5"/>
      </top>
      <bottom style="double">
        <color theme="5"/>
      </bottom>
      <diagonal/>
    </border>
    <border>
      <left style="thin">
        <color theme="5" tint="-0.499984740745262"/>
      </left>
      <right style="thin">
        <color theme="5" tint="-0.499984740745262"/>
      </right>
      <top style="thin">
        <color theme="5" tint="0.79998168889431442"/>
      </top>
      <bottom style="double">
        <color theme="5" tint="0.79998168889431442"/>
      </bottom>
      <diagonal/>
    </border>
    <border>
      <left style="thin">
        <color theme="5" tint="-0.499984740745262"/>
      </left>
      <right style="thin">
        <color theme="5" tint="-0.499984740745262"/>
      </right>
      <top style="double">
        <color theme="5" tint="0.79998168889431442"/>
      </top>
      <bottom style="thin">
        <color theme="5" tint="0.79998168889431442"/>
      </bottom>
      <diagonal/>
    </border>
    <border>
      <left style="thin">
        <color theme="5" tint="-0.499984740745262"/>
      </left>
      <right style="thin">
        <color theme="5" tint="-0.499984740745262"/>
      </right>
      <top style="thin">
        <color theme="5"/>
      </top>
      <bottom/>
      <diagonal/>
    </border>
    <border>
      <left style="thin">
        <color theme="5" tint="-0.499984740745262"/>
      </left>
      <right style="thin">
        <color theme="5" tint="-0.499984740745262"/>
      </right>
      <top style="thin">
        <color theme="5" tint="0.79998168889431442"/>
      </top>
      <bottom/>
      <diagonal/>
    </border>
    <border>
      <left style="medium">
        <color theme="5" tint="0.79998168889431442"/>
      </left>
      <right style="thin">
        <color theme="5" tint="-0.499984740745262"/>
      </right>
      <top style="thin">
        <color theme="5"/>
      </top>
      <bottom style="medium">
        <color theme="5" tint="-0.499984740745262"/>
      </bottom>
      <diagonal/>
    </border>
    <border>
      <left style="thin">
        <color theme="5" tint="-0.499984740745262"/>
      </left>
      <right style="thin">
        <color theme="5" tint="-0.499984740745262"/>
      </right>
      <top/>
      <bottom style="medium">
        <color theme="5" tint="-0.499984740745262"/>
      </bottom>
      <diagonal/>
    </border>
    <border>
      <left style="thin">
        <color theme="5" tint="-0.499984740745262"/>
      </left>
      <right style="thin">
        <color theme="5" tint="-0.499984740745262"/>
      </right>
      <top style="thin">
        <color theme="5"/>
      </top>
      <bottom style="medium">
        <color theme="5" tint="-0.499984740745262"/>
      </bottom>
      <diagonal/>
    </border>
    <border>
      <left style="thin">
        <color theme="5" tint="-0.499984740745262"/>
      </left>
      <right style="thin">
        <color theme="5" tint="-0.499984740745262"/>
      </right>
      <top style="thin">
        <color theme="5" tint="0.79998168889431442"/>
      </top>
      <bottom style="medium">
        <color theme="5" tint="-0.499984740745262"/>
      </bottom>
      <diagonal/>
    </border>
    <border>
      <left style="medium">
        <color theme="5" tint="0.79998168889431442"/>
      </left>
      <right style="medium">
        <color theme="5" tint="-0.499984740745262"/>
      </right>
      <top style="medium">
        <color theme="5" tint="0.79998168889431442"/>
      </top>
      <bottom style="thin">
        <color theme="5"/>
      </bottom>
      <diagonal/>
    </border>
    <border>
      <left style="medium">
        <color theme="5" tint="0.79998168889431442"/>
      </left>
      <right style="medium">
        <color theme="5" tint="-0.499984740745262"/>
      </right>
      <top style="thin">
        <color theme="5"/>
      </top>
      <bottom style="thin">
        <color theme="5"/>
      </bottom>
      <diagonal/>
    </border>
    <border>
      <left style="medium">
        <color theme="5" tint="0.79998168889431442"/>
      </left>
      <right style="medium">
        <color theme="5" tint="-0.499984740745262"/>
      </right>
      <top style="thin">
        <color theme="5"/>
      </top>
      <bottom style="double">
        <color theme="5"/>
      </bottom>
      <diagonal/>
    </border>
    <border>
      <left style="medium">
        <color theme="5" tint="0.79998168889431442"/>
      </left>
      <right style="medium">
        <color theme="5" tint="-0.499984740745262"/>
      </right>
      <top style="double">
        <color theme="5"/>
      </top>
      <bottom style="thin">
        <color theme="5"/>
      </bottom>
      <diagonal/>
    </border>
    <border>
      <left style="medium">
        <color theme="5" tint="0.79998168889431442"/>
      </left>
      <right style="medium">
        <color theme="5" tint="-0.499984740745262"/>
      </right>
      <top style="thin">
        <color theme="5"/>
      </top>
      <bottom/>
      <diagonal/>
    </border>
    <border>
      <left style="medium">
        <color theme="5" tint="0.79998168889431442"/>
      </left>
      <right style="medium">
        <color theme="5" tint="-0.499984740745262"/>
      </right>
      <top style="thin">
        <color theme="5"/>
      </top>
      <bottom style="medium">
        <color theme="5" tint="-0.499984740745262"/>
      </bottom>
      <diagonal/>
    </border>
    <border>
      <left style="medium">
        <color theme="2" tint="0.79998168889431442"/>
      </left>
      <right style="medium">
        <color theme="2" tint="-0.499984740745262"/>
      </right>
      <top style="medium">
        <color theme="2" tint="0.79998168889431442"/>
      </top>
      <bottom style="double">
        <color theme="2"/>
      </bottom>
      <diagonal/>
    </border>
    <border>
      <left style="medium">
        <color theme="2" tint="0.79998168889431442"/>
      </left>
      <right style="medium">
        <color theme="2" tint="-0.499984740745262"/>
      </right>
      <top style="double">
        <color theme="2"/>
      </top>
      <bottom style="thin">
        <color theme="2"/>
      </bottom>
      <diagonal/>
    </border>
    <border>
      <left style="medium">
        <color theme="2" tint="0.79998168889431442"/>
      </left>
      <right style="medium">
        <color theme="2" tint="-0.499984740745262"/>
      </right>
      <top style="thin">
        <color theme="2"/>
      </top>
      <bottom style="thin">
        <color theme="2"/>
      </bottom>
      <diagonal/>
    </border>
    <border>
      <left style="medium">
        <color theme="2" tint="0.79998168889431442"/>
      </left>
      <right style="medium">
        <color theme="2" tint="-0.499984740745262"/>
      </right>
      <top style="thin">
        <color theme="2"/>
      </top>
      <bottom style="medium">
        <color theme="2" tint="-0.499984740745262"/>
      </bottom>
      <diagonal/>
    </border>
    <border>
      <left style="thin">
        <color theme="2" tint="-0.499984740745262"/>
      </left>
      <right style="thin">
        <color theme="2" tint="-0.499984740745262"/>
      </right>
      <top style="medium">
        <color theme="2" tint="0.79998168889431442"/>
      </top>
      <bottom style="double">
        <color theme="2"/>
      </bottom>
      <diagonal/>
    </border>
    <border>
      <left style="thin">
        <color theme="2" tint="-0.499984740745262"/>
      </left>
      <right style="thin">
        <color theme="2" tint="-0.499984740745262"/>
      </right>
      <top style="medium">
        <color theme="2" tint="0.79998168889431442"/>
      </top>
      <bottom style="double">
        <color theme="2" tint="0.79998168889431442"/>
      </bottom>
      <diagonal/>
    </border>
    <border>
      <left style="thin">
        <color theme="2" tint="-0.499984740745262"/>
      </left>
      <right style="thin">
        <color theme="2" tint="-0.499984740745262"/>
      </right>
      <top style="double">
        <color theme="2"/>
      </top>
      <bottom style="thin">
        <color theme="2"/>
      </bottom>
      <diagonal/>
    </border>
    <border>
      <left style="thin">
        <color theme="2" tint="-0.499984740745262"/>
      </left>
      <right style="thin">
        <color theme="2" tint="-0.499984740745262"/>
      </right>
      <top style="double">
        <color theme="2"/>
      </top>
      <bottom style="double">
        <color theme="2"/>
      </bottom>
      <diagonal/>
    </border>
    <border>
      <left style="thin">
        <color theme="2" tint="-0.499984740745262"/>
      </left>
      <right style="thin">
        <color theme="2" tint="-0.499984740745262"/>
      </right>
      <top style="double">
        <color theme="2" tint="0.79998168889431442"/>
      </top>
      <bottom style="thin">
        <color theme="2" tint="0.79998168889431442"/>
      </bottom>
      <diagonal/>
    </border>
    <border>
      <left style="thin">
        <color theme="2" tint="-0.499984740745262"/>
      </left>
      <right style="thin">
        <color theme="2" tint="-0.499984740745262"/>
      </right>
      <top style="thin">
        <color theme="2"/>
      </top>
      <bottom style="thin">
        <color theme="2"/>
      </bottom>
      <diagonal/>
    </border>
    <border>
      <left style="thin">
        <color theme="2" tint="-0.499984740745262"/>
      </left>
      <right style="thin">
        <color theme="2" tint="-0.499984740745262"/>
      </right>
      <top style="thin">
        <color theme="2" tint="0.79998168889431442"/>
      </top>
      <bottom style="thin">
        <color theme="2" tint="0.79998168889431442"/>
      </bottom>
      <diagonal/>
    </border>
    <border>
      <left style="thin">
        <color theme="2" tint="-0.499984740745262"/>
      </left>
      <right style="thin">
        <color theme="2" tint="-0.499984740745262"/>
      </right>
      <top style="thin">
        <color theme="2"/>
      </top>
      <bottom style="medium">
        <color theme="2" tint="-0.499984740745262"/>
      </bottom>
      <diagonal/>
    </border>
    <border>
      <left style="thin">
        <color theme="2" tint="-0.499984740745262"/>
      </left>
      <right style="thin">
        <color theme="2" tint="-0.499984740745262"/>
      </right>
      <top style="thin">
        <color theme="2" tint="0.79998168889431442"/>
      </top>
      <bottom style="medium">
        <color theme="2" tint="-0.499984740745262"/>
      </bottom>
      <diagonal/>
    </border>
    <border>
      <left style="medium">
        <color theme="9" tint="0.79998168889431442"/>
      </left>
      <right style="medium">
        <color theme="9" tint="-0.499984740745262"/>
      </right>
      <top style="medium">
        <color theme="9" tint="0.79998168889431442"/>
      </top>
      <bottom style="medium">
        <color theme="9" tint="-0.499984740745262"/>
      </bottom>
      <diagonal/>
    </border>
    <border>
      <left style="thin">
        <color theme="5"/>
      </left>
      <right style="medium">
        <color theme="5" tint="-0.499984740745262"/>
      </right>
      <top style="double">
        <color theme="5"/>
      </top>
      <bottom style="thin">
        <color theme="5"/>
      </bottom>
      <diagonal/>
    </border>
    <border>
      <left style="thin">
        <color theme="5"/>
      </left>
      <right style="thin">
        <color theme="5"/>
      </right>
      <top style="double">
        <color theme="5"/>
      </top>
      <bottom style="thin">
        <color theme="5"/>
      </bottom>
      <diagonal/>
    </border>
    <border>
      <left style="thin">
        <color theme="5"/>
      </left>
      <right style="thin">
        <color theme="5"/>
      </right>
      <top style="thin">
        <color theme="5"/>
      </top>
      <bottom style="double">
        <color theme="5"/>
      </bottom>
      <diagonal/>
    </border>
    <border>
      <left style="thin">
        <color theme="5"/>
      </left>
      <right style="thin">
        <color theme="5"/>
      </right>
      <top style="double">
        <color theme="5"/>
      </top>
      <bottom style="double">
        <color theme="5"/>
      </bottom>
      <diagonal/>
    </border>
    <border>
      <left style="thin">
        <color theme="5"/>
      </left>
      <right style="thin">
        <color theme="5"/>
      </right>
      <top/>
      <bottom style="thin">
        <color theme="5"/>
      </bottom>
      <diagonal/>
    </border>
    <border>
      <left style="thin">
        <color theme="5"/>
      </left>
      <right style="thin">
        <color theme="5"/>
      </right>
      <top/>
      <bottom style="double">
        <color theme="5"/>
      </bottom>
      <diagonal/>
    </border>
    <border>
      <left style="medium">
        <color theme="5" tint="0.79998168889431442"/>
      </left>
      <right style="medium">
        <color theme="5" tint="0.79998168889431442"/>
      </right>
      <top style="medium">
        <color theme="5" tint="0.79998168889431442"/>
      </top>
      <bottom style="medium">
        <color theme="5" tint="0.79998168889431442"/>
      </bottom>
      <diagonal/>
    </border>
    <border>
      <left style="medium">
        <color theme="5" tint="0.79998168889431442"/>
      </left>
      <right style="medium">
        <color theme="5" tint="0.79998168889431442"/>
      </right>
      <top style="medium">
        <color theme="5" tint="0.79998168889431442"/>
      </top>
      <bottom style="thin">
        <color theme="5" tint="-0.499984740745262"/>
      </bottom>
      <diagonal/>
    </border>
    <border>
      <left style="medium">
        <color theme="5" tint="0.79998168889431442"/>
      </left>
      <right style="medium">
        <color theme="5" tint="-0.499984740745262"/>
      </right>
      <top style="medium">
        <color theme="5" tint="0.79998168889431442"/>
      </top>
      <bottom style="thin">
        <color theme="5" tint="-0.499984740745262"/>
      </bottom>
      <diagonal/>
    </border>
    <border>
      <left style="medium">
        <color theme="5" tint="0.79998168889431442"/>
      </left>
      <right style="medium">
        <color theme="5" tint="-0.499984740745262"/>
      </right>
      <top/>
      <bottom style="thin">
        <color theme="5"/>
      </bottom>
      <diagonal/>
    </border>
    <border>
      <left style="medium">
        <color theme="5" tint="0.79998168889431442"/>
      </left>
      <right style="thin">
        <color theme="5"/>
      </right>
      <top/>
      <bottom style="thin">
        <color theme="5"/>
      </bottom>
      <diagonal/>
    </border>
    <border>
      <left style="thin">
        <color theme="5"/>
      </left>
      <right style="medium">
        <color theme="5" tint="-0.499984740745262"/>
      </right>
      <top/>
      <bottom style="thin">
        <color theme="5"/>
      </bottom>
      <diagonal/>
    </border>
    <border>
      <left style="medium">
        <color theme="5" tint="0.79998168889431442"/>
      </left>
      <right style="thin">
        <color theme="5"/>
      </right>
      <top style="thin">
        <color theme="5"/>
      </top>
      <bottom style="thin">
        <color theme="5"/>
      </bottom>
      <diagonal/>
    </border>
    <border>
      <left style="medium">
        <color theme="5" tint="0.79998168889431442"/>
      </left>
      <right style="thin">
        <color theme="5"/>
      </right>
      <top style="thin">
        <color theme="5"/>
      </top>
      <bottom style="double">
        <color theme="5"/>
      </bottom>
      <diagonal/>
    </border>
    <border>
      <left style="medium">
        <color theme="5" tint="0.79998168889431442"/>
      </left>
      <right style="thin">
        <color theme="5"/>
      </right>
      <top style="double">
        <color theme="5"/>
      </top>
      <bottom style="thin">
        <color theme="5"/>
      </bottom>
      <diagonal/>
    </border>
    <border>
      <left style="medium">
        <color theme="5" tint="0.79998168889431442"/>
      </left>
      <right style="thin">
        <color theme="5"/>
      </right>
      <top style="thin">
        <color theme="5"/>
      </top>
      <bottom style="medium">
        <color theme="5" tint="-0.499984740745262"/>
      </bottom>
      <diagonal/>
    </border>
    <border>
      <left style="thin">
        <color theme="5"/>
      </left>
      <right style="thin">
        <color theme="5"/>
      </right>
      <top style="thin">
        <color theme="5"/>
      </top>
      <bottom style="medium">
        <color theme="5" tint="-0.499984740745262"/>
      </bottom>
      <diagonal/>
    </border>
    <border>
      <left style="medium">
        <color theme="5" tint="0.79998168889431442"/>
      </left>
      <right style="medium">
        <color theme="5" tint="-0.499984740745262"/>
      </right>
      <top/>
      <bottom style="double">
        <color theme="5"/>
      </bottom>
      <diagonal/>
    </border>
    <border>
      <left style="medium">
        <color theme="5" tint="0.79998168889431442"/>
      </left>
      <right style="medium">
        <color theme="5" tint="-0.499984740745262"/>
      </right>
      <top style="double">
        <color theme="5"/>
      </top>
      <bottom style="double">
        <color theme="5"/>
      </bottom>
      <diagonal/>
    </border>
    <border>
      <left style="medium">
        <color theme="5" tint="0.79998168889431442"/>
      </left>
      <right style="thin">
        <color theme="5"/>
      </right>
      <top/>
      <bottom style="double">
        <color theme="5"/>
      </bottom>
      <diagonal/>
    </border>
    <border>
      <left style="thin">
        <color theme="5"/>
      </left>
      <right style="medium">
        <color theme="5" tint="-0.499984740745262"/>
      </right>
      <top/>
      <bottom style="double">
        <color theme="5"/>
      </bottom>
      <diagonal/>
    </border>
    <border>
      <left style="medium">
        <color theme="5" tint="0.79998168889431442"/>
      </left>
      <right style="thin">
        <color theme="5"/>
      </right>
      <top style="double">
        <color theme="5"/>
      </top>
      <bottom style="double">
        <color theme="5"/>
      </bottom>
      <diagonal/>
    </border>
    <border>
      <left style="thin">
        <color theme="5"/>
      </left>
      <right style="medium">
        <color theme="5" tint="-0.499984740745262"/>
      </right>
      <top style="double">
        <color theme="5"/>
      </top>
      <bottom style="double">
        <color theme="5"/>
      </bottom>
      <diagonal/>
    </border>
    <border>
      <left style="medium">
        <color theme="5" tint="0.79998168889431442"/>
      </left>
      <right style="medium">
        <color theme="5" tint="-0.499984740745262"/>
      </right>
      <top style="medium">
        <color theme="5" tint="0.79998168889431442"/>
      </top>
      <bottom style="medium">
        <color theme="5" tint="0.79998168889431442"/>
      </bottom>
      <diagonal/>
    </border>
    <border>
      <left style="medium">
        <color theme="5" tint="0.79998168889431442"/>
      </left>
      <right style="medium">
        <color theme="5" tint="0.79998168889431442"/>
      </right>
      <top style="medium">
        <color theme="5" tint="0.79998168889431442"/>
      </top>
      <bottom style="medium">
        <color theme="5" tint="-0.499984740745262"/>
      </bottom>
      <diagonal/>
    </border>
    <border>
      <left style="thin">
        <color theme="2" tint="0.79998168889431442"/>
      </left>
      <right style="thin">
        <color theme="2" tint="0.79998168889431442"/>
      </right>
      <top style="thin">
        <color theme="2" tint="0.79998168889431442"/>
      </top>
      <bottom style="thin">
        <color theme="2" tint="0.79998168889431442"/>
      </bottom>
      <diagonal/>
    </border>
    <border>
      <left style="thin">
        <color theme="2"/>
      </left>
      <right style="thin">
        <color theme="2"/>
      </right>
      <top style="double">
        <color theme="2"/>
      </top>
      <bottom style="thin">
        <color theme="2"/>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style="double">
        <color theme="2"/>
      </bottom>
      <diagonal/>
    </border>
    <border>
      <left style="thin">
        <color theme="2"/>
      </left>
      <right style="thin">
        <color theme="2"/>
      </right>
      <top style="double">
        <color theme="2"/>
      </top>
      <bottom style="double">
        <color theme="2"/>
      </bottom>
      <diagonal/>
    </border>
    <border>
      <left/>
      <right style="medium">
        <color theme="5" tint="-0.499984740745262"/>
      </right>
      <top style="medium">
        <color theme="5" tint="0.79998168889431442"/>
      </top>
      <bottom style="thin">
        <color theme="5" tint="-0.499984740745262"/>
      </bottom>
      <diagonal/>
    </border>
    <border>
      <left style="thin">
        <color theme="2"/>
      </left>
      <right style="thin">
        <color theme="2"/>
      </right>
      <top/>
      <bottom style="double">
        <color theme="2"/>
      </bottom>
      <diagonal/>
    </border>
    <border>
      <left style="thin">
        <color theme="2"/>
      </left>
      <right style="thin">
        <color theme="2"/>
      </right>
      <top/>
      <bottom style="thin">
        <color theme="2"/>
      </bottom>
      <diagonal/>
    </border>
    <border>
      <left style="medium">
        <color theme="2" tint="0.79998168889431442"/>
      </left>
      <right style="medium">
        <color theme="2" tint="-0.499984740745262"/>
      </right>
      <top style="medium">
        <color theme="2" tint="0.79998168889431442"/>
      </top>
      <bottom style="thin">
        <color theme="2" tint="-0.499984740745262"/>
      </bottom>
      <diagonal/>
    </border>
    <border>
      <left style="medium">
        <color theme="2" tint="0.79998168889431442"/>
      </left>
      <right style="medium">
        <color theme="2" tint="-0.499984740745262"/>
      </right>
      <top/>
      <bottom style="thin">
        <color theme="2"/>
      </bottom>
      <diagonal/>
    </border>
    <border>
      <left style="medium">
        <color theme="2" tint="0.79998168889431442"/>
      </left>
      <right style="medium">
        <color theme="2" tint="-0.499984740745262"/>
      </right>
      <top style="thin">
        <color theme="2"/>
      </top>
      <bottom style="double">
        <color theme="2"/>
      </bottom>
      <diagonal/>
    </border>
    <border>
      <left style="medium">
        <color theme="2" tint="0.79998168889431442"/>
      </left>
      <right style="medium">
        <color theme="5" tint="0.79998168889431442"/>
      </right>
      <top style="medium">
        <color theme="2" tint="0.79998168889431442"/>
      </top>
      <bottom style="thin">
        <color theme="2" tint="-0.499984740745262"/>
      </bottom>
      <diagonal/>
    </border>
    <border>
      <left style="medium">
        <color theme="5" tint="0.79998168889431442"/>
      </left>
      <right style="medium">
        <color theme="5" tint="0.79998168889431442"/>
      </right>
      <top style="medium">
        <color theme="2" tint="0.79998168889431442"/>
      </top>
      <bottom style="thin">
        <color theme="2" tint="-0.499984740745262"/>
      </bottom>
      <diagonal/>
    </border>
    <border>
      <left style="medium">
        <color theme="5" tint="0.79998168889431442"/>
      </left>
      <right style="medium">
        <color theme="2" tint="-0.499984740745262"/>
      </right>
      <top style="medium">
        <color theme="2" tint="0.79998168889431442"/>
      </top>
      <bottom style="thin">
        <color theme="2" tint="-0.499984740745262"/>
      </bottom>
      <diagonal/>
    </border>
    <border>
      <left style="medium">
        <color theme="2" tint="0.79998168889431442"/>
      </left>
      <right style="thin">
        <color theme="2"/>
      </right>
      <top/>
      <bottom style="thin">
        <color theme="2"/>
      </bottom>
      <diagonal/>
    </border>
    <border>
      <left style="thin">
        <color theme="2"/>
      </left>
      <right style="medium">
        <color theme="2" tint="-0.499984740745262"/>
      </right>
      <top/>
      <bottom style="thin">
        <color theme="2"/>
      </bottom>
      <diagonal/>
    </border>
    <border>
      <left style="medium">
        <color theme="2" tint="0.79998168889431442"/>
      </left>
      <right style="thin">
        <color theme="2"/>
      </right>
      <top style="thin">
        <color theme="2"/>
      </top>
      <bottom style="thin">
        <color theme="2"/>
      </bottom>
      <diagonal/>
    </border>
    <border>
      <left style="thin">
        <color theme="2"/>
      </left>
      <right style="medium">
        <color theme="2" tint="-0.499984740745262"/>
      </right>
      <top style="thin">
        <color theme="2"/>
      </top>
      <bottom style="thin">
        <color theme="2"/>
      </bottom>
      <diagonal/>
    </border>
    <border>
      <left style="medium">
        <color theme="2" tint="0.79998168889431442"/>
      </left>
      <right style="thin">
        <color theme="2"/>
      </right>
      <top style="thin">
        <color theme="2"/>
      </top>
      <bottom style="double">
        <color theme="2"/>
      </bottom>
      <diagonal/>
    </border>
    <border>
      <left style="thin">
        <color theme="2"/>
      </left>
      <right style="medium">
        <color theme="2" tint="-0.499984740745262"/>
      </right>
      <top style="thin">
        <color theme="2"/>
      </top>
      <bottom style="double">
        <color theme="2"/>
      </bottom>
      <diagonal/>
    </border>
    <border>
      <left style="medium">
        <color theme="2" tint="0.79998168889431442"/>
      </left>
      <right style="thin">
        <color theme="2"/>
      </right>
      <top style="double">
        <color theme="2"/>
      </top>
      <bottom style="thin">
        <color theme="2"/>
      </bottom>
      <diagonal/>
    </border>
    <border>
      <left style="thin">
        <color theme="2"/>
      </left>
      <right style="medium">
        <color theme="2" tint="-0.499984740745262"/>
      </right>
      <top style="double">
        <color theme="2"/>
      </top>
      <bottom style="thin">
        <color theme="2"/>
      </bottom>
      <diagonal/>
    </border>
    <border>
      <left style="medium">
        <color theme="2" tint="0.79998168889431442"/>
      </left>
      <right style="thin">
        <color theme="2"/>
      </right>
      <top style="thin">
        <color theme="2"/>
      </top>
      <bottom style="medium">
        <color theme="2" tint="-0.499984740745262"/>
      </bottom>
      <diagonal/>
    </border>
    <border>
      <left style="thin">
        <color theme="2"/>
      </left>
      <right style="thin">
        <color theme="2"/>
      </right>
      <top style="thin">
        <color theme="2"/>
      </top>
      <bottom style="medium">
        <color theme="2" tint="-0.499984740745262"/>
      </bottom>
      <diagonal/>
    </border>
    <border>
      <left style="thin">
        <color theme="2"/>
      </left>
      <right style="medium">
        <color theme="2" tint="-0.499984740745262"/>
      </right>
      <top style="thin">
        <color theme="2"/>
      </top>
      <bottom style="medium">
        <color theme="2" tint="-0.499984740745262"/>
      </bottom>
      <diagonal/>
    </border>
    <border>
      <left style="medium">
        <color theme="2" tint="0.79998168889431442"/>
      </left>
      <right style="medium">
        <color theme="2" tint="-0.499984740745262"/>
      </right>
      <top/>
      <bottom style="double">
        <color theme="2"/>
      </bottom>
      <diagonal/>
    </border>
    <border>
      <left style="medium">
        <color theme="2" tint="0.79998168889431442"/>
      </left>
      <right style="medium">
        <color theme="2" tint="-0.499984740745262"/>
      </right>
      <top style="double">
        <color theme="2"/>
      </top>
      <bottom style="double">
        <color theme="2"/>
      </bottom>
      <diagonal/>
    </border>
    <border>
      <left style="medium">
        <color theme="2" tint="0.79998168889431442"/>
      </left>
      <right style="thin">
        <color theme="2" tint="0.79998168889431442"/>
      </right>
      <top style="medium">
        <color theme="2" tint="0.79998168889431442"/>
      </top>
      <bottom style="thin">
        <color theme="2" tint="-0.499984740745262"/>
      </bottom>
      <diagonal/>
    </border>
    <border>
      <left style="thin">
        <color theme="2" tint="0.79998168889431442"/>
      </left>
      <right style="thin">
        <color theme="2" tint="0.79998168889431442"/>
      </right>
      <top style="medium">
        <color theme="2" tint="0.79998168889431442"/>
      </top>
      <bottom style="thin">
        <color theme="2" tint="-0.499984740745262"/>
      </bottom>
      <diagonal/>
    </border>
    <border>
      <left style="thin">
        <color theme="2" tint="0.79998168889431442"/>
      </left>
      <right style="medium">
        <color theme="2" tint="-0.499984740745262"/>
      </right>
      <top style="medium">
        <color theme="2" tint="0.79998168889431442"/>
      </top>
      <bottom style="thin">
        <color theme="2" tint="-0.499984740745262"/>
      </bottom>
      <diagonal/>
    </border>
    <border>
      <left style="medium">
        <color theme="2" tint="0.79998168889431442"/>
      </left>
      <right style="thin">
        <color theme="2"/>
      </right>
      <top/>
      <bottom style="double">
        <color theme="2"/>
      </bottom>
      <diagonal/>
    </border>
    <border>
      <left style="thin">
        <color theme="2"/>
      </left>
      <right style="medium">
        <color theme="2" tint="-0.499984740745262"/>
      </right>
      <top/>
      <bottom style="double">
        <color theme="2"/>
      </bottom>
      <diagonal/>
    </border>
    <border>
      <left style="medium">
        <color theme="2" tint="0.79998168889431442"/>
      </left>
      <right style="thin">
        <color theme="2"/>
      </right>
      <top style="double">
        <color theme="2"/>
      </top>
      <bottom style="double">
        <color theme="2"/>
      </bottom>
      <diagonal/>
    </border>
    <border>
      <left style="thin">
        <color theme="2"/>
      </left>
      <right style="medium">
        <color theme="2" tint="-0.499984740745262"/>
      </right>
      <top style="double">
        <color theme="2"/>
      </top>
      <bottom style="double">
        <color theme="2"/>
      </bottom>
      <diagonal/>
    </border>
    <border>
      <left style="medium">
        <color theme="2" tint="0.79998168889431442"/>
      </left>
      <right style="thin">
        <color theme="2" tint="0.79998168889431442"/>
      </right>
      <top style="medium">
        <color theme="2" tint="0.79998168889431442"/>
      </top>
      <bottom style="thin">
        <color theme="2" tint="0.79998168889431442"/>
      </bottom>
      <diagonal/>
    </border>
    <border>
      <left style="thin">
        <color theme="2" tint="0.79998168889431442"/>
      </left>
      <right style="thin">
        <color theme="2" tint="0.79998168889431442"/>
      </right>
      <top style="medium">
        <color theme="2" tint="0.79998168889431442"/>
      </top>
      <bottom style="thin">
        <color theme="2" tint="0.79998168889431442"/>
      </bottom>
      <diagonal/>
    </border>
    <border>
      <left style="thin">
        <color theme="2" tint="0.79998168889431442"/>
      </left>
      <right style="medium">
        <color theme="2" tint="-0.499984740745262"/>
      </right>
      <top style="medium">
        <color theme="2" tint="0.79998168889431442"/>
      </top>
      <bottom style="thin">
        <color theme="2" tint="0.79998168889431442"/>
      </bottom>
      <diagonal/>
    </border>
    <border>
      <left style="medium">
        <color theme="2" tint="0.79998168889431442"/>
      </left>
      <right style="thin">
        <color theme="2" tint="0.79998168889431442"/>
      </right>
      <top style="thin">
        <color theme="2" tint="0.79998168889431442"/>
      </top>
      <bottom style="thin">
        <color theme="2" tint="0.79998168889431442"/>
      </bottom>
      <diagonal/>
    </border>
    <border>
      <left style="thin">
        <color theme="2" tint="0.79998168889431442"/>
      </left>
      <right style="medium">
        <color theme="2" tint="-0.499984740745262"/>
      </right>
      <top style="thin">
        <color theme="2" tint="0.79998168889431442"/>
      </top>
      <bottom style="thin">
        <color theme="2" tint="0.79998168889431442"/>
      </bottom>
      <diagonal/>
    </border>
    <border>
      <left style="medium">
        <color theme="2" tint="0.79998168889431442"/>
      </left>
      <right style="thin">
        <color theme="2" tint="0.79998168889431442"/>
      </right>
      <top style="thin">
        <color theme="2" tint="0.79998168889431442"/>
      </top>
      <bottom style="medium">
        <color theme="2" tint="-0.499984740745262"/>
      </bottom>
      <diagonal/>
    </border>
    <border>
      <left style="thin">
        <color theme="2" tint="0.79998168889431442"/>
      </left>
      <right style="thin">
        <color theme="2" tint="0.79998168889431442"/>
      </right>
      <top style="thin">
        <color theme="2" tint="0.79998168889431442"/>
      </top>
      <bottom style="medium">
        <color theme="2" tint="-0.499984740745262"/>
      </bottom>
      <diagonal/>
    </border>
    <border>
      <left style="thin">
        <color theme="2" tint="0.79998168889431442"/>
      </left>
      <right style="medium">
        <color theme="2" tint="-0.499984740745262"/>
      </right>
      <top style="thin">
        <color theme="2" tint="0.79998168889431442"/>
      </top>
      <bottom style="medium">
        <color theme="2" tint="-0.499984740745262"/>
      </bottom>
      <diagonal/>
    </border>
    <border>
      <left style="medium">
        <color theme="3" tint="0.79998168889431442"/>
      </left>
      <right style="thin">
        <color theme="3"/>
      </right>
      <top style="medium">
        <color theme="3" tint="0.79998168889431442"/>
      </top>
      <bottom style="thin">
        <color theme="3" tint="-0.499984740745262"/>
      </bottom>
      <diagonal/>
    </border>
    <border>
      <left style="thin">
        <color theme="3"/>
      </left>
      <right style="thin">
        <color theme="3"/>
      </right>
      <top style="medium">
        <color theme="3" tint="0.79998168889431442"/>
      </top>
      <bottom style="thin">
        <color theme="3" tint="-0.499984740745262"/>
      </bottom>
      <diagonal/>
    </border>
    <border>
      <left style="thin">
        <color theme="3"/>
      </left>
      <right style="medium">
        <color theme="3" tint="-0.499984740745262"/>
      </right>
      <top style="medium">
        <color theme="3" tint="0.79998168889431442"/>
      </top>
      <bottom style="thin">
        <color theme="3" tint="-0.499984740745262"/>
      </bottom>
      <diagonal/>
    </border>
    <border>
      <left style="medium">
        <color theme="3" tint="0.79998168889431442"/>
      </left>
      <right style="thin">
        <color theme="3"/>
      </right>
      <top/>
      <bottom style="thin">
        <color theme="3"/>
      </bottom>
      <diagonal/>
    </border>
    <border>
      <left style="medium">
        <color theme="3" tint="0.79998168889431442"/>
      </left>
      <right style="thin">
        <color theme="3"/>
      </right>
      <top style="thin">
        <color theme="3"/>
      </top>
      <bottom style="thin">
        <color theme="3"/>
      </bottom>
      <diagonal/>
    </border>
    <border>
      <left style="medium">
        <color theme="3" tint="0.79998168889431442"/>
      </left>
      <right style="thin">
        <color theme="3"/>
      </right>
      <top style="thin">
        <color theme="3"/>
      </top>
      <bottom style="medium">
        <color theme="3" tint="-0.499984740745262"/>
      </bottom>
      <diagonal/>
    </border>
    <border>
      <left style="medium">
        <color theme="9" tint="0.79998168889431442"/>
      </left>
      <right style="medium">
        <color theme="9" tint="-0.499984740745262"/>
      </right>
      <top style="medium">
        <color theme="9" tint="0.79998168889431442"/>
      </top>
      <bottom style="thin">
        <color theme="9" tint="0.79998168889431442"/>
      </bottom>
      <diagonal/>
    </border>
    <border>
      <left style="medium">
        <color theme="9" tint="0.79998168889431442"/>
      </left>
      <right style="medium">
        <color theme="9" tint="-0.499984740745262"/>
      </right>
      <top style="thin">
        <color theme="9" tint="0.79998168889431442"/>
      </top>
      <bottom style="thin">
        <color theme="9" tint="0.79998168889431442"/>
      </bottom>
      <diagonal/>
    </border>
    <border>
      <left style="medium">
        <color theme="9" tint="0.79998168889431442"/>
      </left>
      <right style="medium">
        <color theme="9" tint="-0.499984740745262"/>
      </right>
      <top style="thin">
        <color theme="9" tint="0.79998168889431442"/>
      </top>
      <bottom style="medium">
        <color theme="9" tint="-0.499984740745262"/>
      </bottom>
      <diagonal/>
    </border>
    <border>
      <left style="medium">
        <color theme="9" tint="0.79998168889431442"/>
      </left>
      <right/>
      <top style="medium">
        <color theme="9" tint="0.79998168889431442"/>
      </top>
      <bottom style="medium">
        <color theme="9" tint="-0.499984740745262"/>
      </bottom>
      <diagonal/>
    </border>
    <border>
      <left/>
      <right/>
      <top style="medium">
        <color theme="9" tint="0.79998168889431442"/>
      </top>
      <bottom style="medium">
        <color theme="9" tint="-0.499984740745262"/>
      </bottom>
      <diagonal/>
    </border>
    <border>
      <left/>
      <right style="medium">
        <color theme="9" tint="-0.499984740745262"/>
      </right>
      <top style="medium">
        <color theme="9" tint="0.79998168889431442"/>
      </top>
      <bottom style="medium">
        <color theme="9" tint="-0.499984740745262"/>
      </bottom>
      <diagonal/>
    </border>
    <border>
      <left style="thin">
        <color theme="4"/>
      </left>
      <right style="medium">
        <color theme="4" tint="-0.499984740745262"/>
      </right>
      <top/>
      <bottom style="thin">
        <color theme="4"/>
      </bottom>
      <diagonal/>
    </border>
    <border>
      <left style="medium">
        <color theme="4" tint="0.79998168889431442"/>
      </left>
      <right style="thin">
        <color theme="4"/>
      </right>
      <top style="medium">
        <color theme="4" tint="0.79998168889431442"/>
      </top>
      <bottom style="thin">
        <color theme="4" tint="-0.499984740745262"/>
      </bottom>
      <diagonal/>
    </border>
    <border>
      <left style="thin">
        <color theme="4"/>
      </left>
      <right style="thin">
        <color theme="4"/>
      </right>
      <top style="medium">
        <color theme="4" tint="0.79998168889431442"/>
      </top>
      <bottom style="thin">
        <color theme="4" tint="-0.499984740745262"/>
      </bottom>
      <diagonal/>
    </border>
    <border>
      <left style="thin">
        <color theme="4"/>
      </left>
      <right style="medium">
        <color theme="4" tint="-0.499984740745262"/>
      </right>
      <top style="medium">
        <color theme="4" tint="0.79998168889431442"/>
      </top>
      <bottom style="thin">
        <color theme="4" tint="-0.499984740745262"/>
      </bottom>
      <diagonal/>
    </border>
    <border>
      <left style="medium">
        <color theme="4" tint="0.79998168889431442"/>
      </left>
      <right style="thin">
        <color theme="4"/>
      </right>
      <top/>
      <bottom style="thin">
        <color theme="4"/>
      </bottom>
      <diagonal/>
    </border>
    <border>
      <left style="medium">
        <color theme="4" tint="0.79998168889431442"/>
      </left>
      <right style="thin">
        <color theme="4"/>
      </right>
      <top style="thin">
        <color theme="4"/>
      </top>
      <bottom style="thin">
        <color theme="4"/>
      </bottom>
      <diagonal/>
    </border>
    <border>
      <left style="medium">
        <color theme="4" tint="0.79998168889431442"/>
      </left>
      <right style="thin">
        <color theme="4"/>
      </right>
      <top style="thin">
        <color theme="4"/>
      </top>
      <bottom style="medium">
        <color theme="4" tint="-0.499984740745262"/>
      </bottom>
      <diagonal/>
    </border>
    <border>
      <left style="medium">
        <color theme="5" tint="0.79998168889431442"/>
      </left>
      <right style="thin">
        <color theme="5"/>
      </right>
      <top style="medium">
        <color theme="5" tint="0.79998168889431442"/>
      </top>
      <bottom style="thin">
        <color theme="5" tint="-0.499984740745262"/>
      </bottom>
      <diagonal/>
    </border>
    <border>
      <left style="thin">
        <color theme="5"/>
      </left>
      <right style="medium">
        <color theme="5" tint="-0.499984740745262"/>
      </right>
      <top style="medium">
        <color theme="5" tint="0.79998168889431442"/>
      </top>
      <bottom style="thin">
        <color theme="5" tint="-0.499984740745262"/>
      </bottom>
      <diagonal/>
    </border>
    <border>
      <left style="medium">
        <color theme="2" tint="0.79995117038483843"/>
      </left>
      <right/>
      <top style="medium">
        <color theme="2" tint="0.79998168889431442"/>
      </top>
      <bottom/>
      <diagonal/>
    </border>
    <border>
      <left style="medium">
        <color theme="2" tint="0.79995117038483843"/>
      </left>
      <right/>
      <top/>
      <bottom/>
      <diagonal/>
    </border>
    <border>
      <left style="medium">
        <color theme="2" tint="0.79995117038483843"/>
      </left>
      <right/>
      <top/>
      <bottom style="medium">
        <color theme="2" tint="-0.499984740745262"/>
      </bottom>
      <diagonal/>
    </border>
    <border>
      <left style="thin">
        <color theme="2" tint="-0.499984740745262"/>
      </left>
      <right style="thin">
        <color theme="2" tint="-0.499984740745262"/>
      </right>
      <top style="thin">
        <color theme="2"/>
      </top>
      <bottom/>
      <diagonal/>
    </border>
    <border>
      <left style="thin">
        <color theme="2" tint="-0.499984740745262"/>
      </left>
      <right style="thin">
        <color theme="2" tint="-0.499984740745262"/>
      </right>
      <top style="double">
        <color theme="2"/>
      </top>
      <bottom/>
      <diagonal/>
    </border>
    <border>
      <left style="thin">
        <color theme="2" tint="-0.499984740745262"/>
      </left>
      <right style="thin">
        <color theme="2" tint="-0.499984740745262"/>
      </right>
      <top style="thin">
        <color theme="2" tint="0.79998168889431442"/>
      </top>
      <bottom/>
      <diagonal/>
    </border>
    <border>
      <left/>
      <right/>
      <top style="double">
        <color theme="2"/>
      </top>
      <bottom style="thin">
        <color theme="2"/>
      </bottom>
      <diagonal/>
    </border>
    <border>
      <left/>
      <right/>
      <top style="thin">
        <color theme="2"/>
      </top>
      <bottom style="medium">
        <color theme="2" tint="-0.499984740745262"/>
      </bottom>
      <diagonal/>
    </border>
    <border>
      <left style="medium">
        <color theme="2" tint="0.79998168889431442"/>
      </left>
      <right style="medium">
        <color theme="2" tint="-0.499984740745262"/>
      </right>
      <top style="thin">
        <color theme="2"/>
      </top>
      <bottom/>
      <diagonal/>
    </border>
    <border>
      <left style="medium">
        <color theme="2" tint="-0.499984740745262"/>
      </left>
      <right/>
      <top/>
      <bottom/>
      <diagonal/>
    </border>
    <border>
      <left/>
      <right style="medium">
        <color theme="2" tint="-0.499984740745262"/>
      </right>
      <top style="medium">
        <color theme="2" tint="0.79998168889431442"/>
      </top>
      <bottom style="thin">
        <color theme="2" tint="-0.499984740745262"/>
      </bottom>
      <diagonal/>
    </border>
    <border>
      <left style="medium">
        <color theme="2" tint="-0.499984740745262"/>
      </left>
      <right style="medium">
        <color theme="2" tint="0.79998168889431442"/>
      </right>
      <top/>
      <bottom/>
      <diagonal/>
    </border>
  </borders>
  <cellStyleXfs count="12">
    <xf numFmtId="0" fontId="0" fillId="0" borderId="0"/>
    <xf numFmtId="165" fontId="4" fillId="0" borderId="0" applyFont="0" applyFill="0" applyBorder="0" applyAlignment="0" applyProtection="0"/>
    <xf numFmtId="165" fontId="6" fillId="0" borderId="0" applyFont="0" applyFill="0" applyBorder="0" applyAlignment="0" applyProtection="0"/>
    <xf numFmtId="165" fontId="5" fillId="0" borderId="0" applyFont="0" applyFill="0" applyBorder="0" applyAlignment="0" applyProtection="0"/>
    <xf numFmtId="0" fontId="5" fillId="0" borderId="0"/>
    <xf numFmtId="0" fontId="4" fillId="0" borderId="0"/>
    <xf numFmtId="165" fontId="4" fillId="0" borderId="0" applyFont="0" applyFill="0" applyBorder="0" applyAlignment="0" applyProtection="0"/>
    <xf numFmtId="165" fontId="4" fillId="0" borderId="0" applyFont="0" applyFill="0" applyBorder="0" applyAlignment="0" applyProtection="0"/>
    <xf numFmtId="0" fontId="4" fillId="0" borderId="0"/>
    <xf numFmtId="0" fontId="3" fillId="0" borderId="0"/>
    <xf numFmtId="0" fontId="2" fillId="0" borderId="0"/>
    <xf numFmtId="0" fontId="1" fillId="0" borderId="0"/>
  </cellStyleXfs>
  <cellXfs count="1329">
    <xf numFmtId="0" fontId="0" fillId="0" borderId="0" xfId="0"/>
    <xf numFmtId="0" fontId="14" fillId="0" borderId="0" xfId="0" applyFont="1" applyFill="1" applyBorder="1" applyAlignment="1" applyProtection="1">
      <alignment vertical="center" wrapText="1"/>
    </xf>
    <xf numFmtId="0" fontId="17" fillId="0"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20" fillId="0" borderId="0" xfId="0" applyFont="1" applyFill="1" applyBorder="1" applyAlignment="1">
      <alignment horizontal="center" vertical="center" textRotation="90"/>
    </xf>
    <xf numFmtId="0" fontId="31" fillId="0" borderId="0" xfId="9" applyFont="1" applyAlignment="1">
      <alignment horizontal="center" vertical="center"/>
    </xf>
    <xf numFmtId="0" fontId="31" fillId="0" borderId="0" xfId="9" applyFont="1"/>
    <xf numFmtId="0" fontId="31" fillId="0" borderId="0" xfId="9" applyFont="1" applyAlignment="1">
      <alignment horizontal="left" vertical="center"/>
    </xf>
    <xf numFmtId="0" fontId="32" fillId="0" borderId="0" xfId="9" applyFont="1" applyAlignment="1">
      <alignment horizontal="center" vertical="center"/>
    </xf>
    <xf numFmtId="0" fontId="32" fillId="0" borderId="0" xfId="9" applyFont="1"/>
    <xf numFmtId="0" fontId="25" fillId="2" borderId="4" xfId="9" applyFont="1" applyFill="1" applyBorder="1" applyAlignment="1">
      <alignment horizontal="center" vertical="center"/>
    </xf>
    <xf numFmtId="0" fontId="29" fillId="19" borderId="2" xfId="9" applyFont="1" applyFill="1" applyBorder="1" applyAlignment="1">
      <alignment horizontal="center" vertical="center"/>
    </xf>
    <xf numFmtId="0" fontId="31" fillId="0" borderId="0" xfId="9" applyFont="1" applyAlignment="1">
      <alignment horizontal="center" vertical="center" wrapText="1"/>
    </xf>
    <xf numFmtId="0" fontId="31" fillId="0" borderId="0" xfId="9" applyFont="1" applyAlignment="1">
      <alignment wrapText="1"/>
    </xf>
    <xf numFmtId="0" fontId="32" fillId="0" borderId="0" xfId="9" applyFont="1" applyAlignment="1">
      <alignment horizontal="left" vertical="center"/>
    </xf>
    <xf numFmtId="0" fontId="31" fillId="0" borderId="0" xfId="9" applyFont="1" applyAlignment="1">
      <alignment horizontal="left" vertical="center" wrapText="1"/>
    </xf>
    <xf numFmtId="0" fontId="43" fillId="0" borderId="0" xfId="0" applyFont="1" applyAlignment="1">
      <alignment horizontal="center" vertical="center"/>
    </xf>
    <xf numFmtId="0" fontId="31" fillId="0" borderId="0" xfId="0" applyFont="1" applyFill="1" applyBorder="1" applyAlignment="1">
      <alignment horizontal="center" vertical="center"/>
    </xf>
    <xf numFmtId="0" fontId="43" fillId="0" borderId="0" xfId="0" applyFont="1"/>
    <xf numFmtId="0" fontId="43" fillId="0" borderId="0" xfId="0" applyFont="1" applyAlignment="1">
      <alignment horizontal="center" vertical="center" textRotation="135" wrapText="1"/>
    </xf>
    <xf numFmtId="0" fontId="35" fillId="0" borderId="0" xfId="0" applyFont="1" applyAlignment="1">
      <alignment horizontal="center" vertical="center"/>
    </xf>
    <xf numFmtId="0" fontId="20" fillId="0" borderId="0" xfId="0" applyFont="1" applyFill="1" applyBorder="1" applyAlignment="1">
      <alignment horizontal="center" vertical="center"/>
    </xf>
    <xf numFmtId="0" fontId="20" fillId="0" borderId="0" xfId="0" applyFont="1" applyFill="1" applyBorder="1" applyAlignment="1">
      <alignment horizontal="center" vertical="center" wrapText="1"/>
    </xf>
    <xf numFmtId="166" fontId="31" fillId="0" borderId="0" xfId="1" applyNumberFormat="1" applyFont="1" applyFill="1" applyBorder="1" applyAlignment="1">
      <alignment horizontal="center" vertical="center"/>
    </xf>
    <xf numFmtId="0" fontId="29" fillId="0" borderId="0" xfId="0" applyFont="1" applyAlignment="1">
      <alignment horizontal="center" vertical="center"/>
    </xf>
    <xf numFmtId="0" fontId="48" fillId="0" borderId="0" xfId="0" applyFont="1" applyAlignment="1">
      <alignment horizontal="center" vertical="center"/>
    </xf>
    <xf numFmtId="0" fontId="49" fillId="0" borderId="0" xfId="0" applyFont="1" applyFill="1" applyBorder="1" applyAlignment="1">
      <alignment horizontal="center" vertical="center" textRotation="90"/>
    </xf>
    <xf numFmtId="0" fontId="49" fillId="0" borderId="0" xfId="0" applyFont="1" applyFill="1" applyBorder="1" applyAlignment="1">
      <alignment horizontal="center" vertical="center" wrapText="1"/>
    </xf>
    <xf numFmtId="166" fontId="32" fillId="0" borderId="0" xfId="1" applyNumberFormat="1" applyFont="1" applyFill="1" applyBorder="1" applyAlignment="1">
      <alignment horizontal="center" vertical="center"/>
    </xf>
    <xf numFmtId="0" fontId="32" fillId="0" borderId="0" xfId="0" applyFont="1" applyFill="1" applyBorder="1" applyAlignment="1">
      <alignment horizontal="center" vertical="center"/>
    </xf>
    <xf numFmtId="0" fontId="46" fillId="0" borderId="0" xfId="0" applyFont="1"/>
    <xf numFmtId="0" fontId="15" fillId="0" borderId="0" xfId="0" applyFont="1"/>
    <xf numFmtId="0" fontId="26" fillId="8" borderId="42" xfId="9" applyFont="1" applyFill="1" applyBorder="1" applyAlignment="1">
      <alignment horizontal="center" vertical="center"/>
    </xf>
    <xf numFmtId="0" fontId="26" fillId="8" borderId="43" xfId="9" applyFont="1" applyFill="1" applyBorder="1" applyAlignment="1">
      <alignment horizontal="center" vertical="center"/>
    </xf>
    <xf numFmtId="0" fontId="25" fillId="2" borderId="17" xfId="9" applyFont="1" applyFill="1" applyBorder="1" applyAlignment="1">
      <alignment horizontal="center" vertical="center"/>
    </xf>
    <xf numFmtId="0" fontId="25" fillId="2" borderId="45" xfId="9" applyFont="1" applyFill="1" applyBorder="1" applyAlignment="1">
      <alignment horizontal="center" vertical="center"/>
    </xf>
    <xf numFmtId="0" fontId="25" fillId="2" borderId="19" xfId="9" applyFont="1" applyFill="1" applyBorder="1" applyAlignment="1">
      <alignment horizontal="center" vertical="center"/>
    </xf>
    <xf numFmtId="0" fontId="29" fillId="19" borderId="30" xfId="9" applyFont="1" applyFill="1" applyBorder="1" applyAlignment="1">
      <alignment horizontal="center" vertical="center"/>
    </xf>
    <xf numFmtId="0" fontId="29" fillId="19" borderId="47" xfId="9" applyFont="1" applyFill="1" applyBorder="1" applyAlignment="1">
      <alignment horizontal="center" vertical="center"/>
    </xf>
    <xf numFmtId="0" fontId="29" fillId="19" borderId="48" xfId="9" applyFont="1" applyFill="1" applyBorder="1" applyAlignment="1">
      <alignment horizontal="center" vertical="center"/>
    </xf>
    <xf numFmtId="0" fontId="51" fillId="0" borderId="0" xfId="0" applyFont="1"/>
    <xf numFmtId="0" fontId="47" fillId="21" borderId="28" xfId="0" applyFont="1" applyFill="1" applyBorder="1" applyAlignment="1" applyProtection="1">
      <alignment horizontal="center" vertical="center" wrapText="1"/>
    </xf>
    <xf numFmtId="0" fontId="44" fillId="19" borderId="58" xfId="0" applyFont="1" applyFill="1" applyBorder="1" applyAlignment="1" applyProtection="1">
      <alignment horizontal="center" vertical="center" wrapText="1"/>
      <protection locked="0"/>
    </xf>
    <xf numFmtId="164" fontId="44" fillId="19" borderId="35" xfId="0" applyNumberFormat="1" applyFont="1" applyFill="1" applyBorder="1" applyAlignment="1" applyProtection="1">
      <alignment horizontal="center" vertical="center" wrapText="1"/>
      <protection locked="0"/>
    </xf>
    <xf numFmtId="0" fontId="53" fillId="0" borderId="0" xfId="0" applyFont="1"/>
    <xf numFmtId="0" fontId="48" fillId="0" borderId="0" xfId="0" applyFont="1"/>
    <xf numFmtId="0" fontId="48" fillId="0" borderId="0" xfId="0" applyFont="1" applyAlignment="1">
      <alignment horizontal="center"/>
    </xf>
    <xf numFmtId="0" fontId="54" fillId="0" borderId="0" xfId="0" applyFont="1" applyAlignment="1">
      <alignment horizontal="center"/>
    </xf>
    <xf numFmtId="38" fontId="46" fillId="0" borderId="0" xfId="0" applyNumberFormat="1" applyFont="1"/>
    <xf numFmtId="170" fontId="46" fillId="0" borderId="0" xfId="0" applyNumberFormat="1" applyFont="1"/>
    <xf numFmtId="1" fontId="46" fillId="0" borderId="0" xfId="0" applyNumberFormat="1" applyFont="1"/>
    <xf numFmtId="171" fontId="46" fillId="0" borderId="0" xfId="0" applyNumberFormat="1" applyFont="1"/>
    <xf numFmtId="49" fontId="46" fillId="0" borderId="0" xfId="0" applyNumberFormat="1" applyFont="1"/>
    <xf numFmtId="0" fontId="30" fillId="0" borderId="0" xfId="0" applyFont="1"/>
    <xf numFmtId="0" fontId="19" fillId="0" borderId="0" xfId="0" applyFont="1" applyFill="1" applyBorder="1" applyAlignment="1" applyProtection="1">
      <alignment vertical="center" wrapText="1"/>
    </xf>
    <xf numFmtId="0" fontId="30" fillId="0" borderId="0" xfId="0" applyFont="1" applyAlignment="1">
      <alignment wrapText="1"/>
    </xf>
    <xf numFmtId="0" fontId="19" fillId="17" borderId="78" xfId="0" applyFont="1" applyFill="1" applyBorder="1" applyAlignment="1" applyProtection="1">
      <alignment horizontal="center" vertical="center" wrapText="1"/>
    </xf>
    <xf numFmtId="0" fontId="19" fillId="19" borderId="26" xfId="0" applyFont="1" applyFill="1" applyBorder="1" applyAlignment="1" applyProtection="1">
      <alignment horizontal="center" vertical="center" wrapText="1"/>
    </xf>
    <xf numFmtId="0" fontId="19" fillId="19" borderId="79" xfId="0" applyFont="1" applyFill="1" applyBorder="1" applyAlignment="1" applyProtection="1">
      <alignment horizontal="center" vertical="center" wrapText="1"/>
    </xf>
    <xf numFmtId="38" fontId="30" fillId="0" borderId="0" xfId="0" applyNumberFormat="1" applyFont="1"/>
    <xf numFmtId="38" fontId="19" fillId="17" borderId="64" xfId="0" applyNumberFormat="1" applyFont="1" applyFill="1" applyBorder="1" applyAlignment="1" applyProtection="1">
      <alignment horizontal="center" vertical="center" wrapText="1"/>
    </xf>
    <xf numFmtId="38" fontId="19" fillId="19" borderId="70" xfId="0" applyNumberFormat="1" applyFont="1" applyFill="1" applyBorder="1" applyAlignment="1" applyProtection="1">
      <alignment horizontal="center" vertical="center" wrapText="1"/>
    </xf>
    <xf numFmtId="38" fontId="19" fillId="0" borderId="0" xfId="0" applyNumberFormat="1" applyFont="1" applyFill="1" applyBorder="1" applyAlignment="1" applyProtection="1">
      <alignment vertical="center" wrapText="1"/>
    </xf>
    <xf numFmtId="0" fontId="19" fillId="17" borderId="80" xfId="0" applyFont="1" applyFill="1" applyBorder="1" applyAlignment="1" applyProtection="1">
      <alignment horizontal="center" vertical="center" wrapText="1"/>
    </xf>
    <xf numFmtId="0" fontId="19" fillId="19" borderId="69" xfId="0" applyFont="1" applyFill="1" applyBorder="1" applyAlignment="1" applyProtection="1">
      <alignment horizontal="center" vertical="center" wrapText="1"/>
    </xf>
    <xf numFmtId="0" fontId="19" fillId="17" borderId="64" xfId="0" applyFont="1" applyFill="1" applyBorder="1" applyAlignment="1" applyProtection="1">
      <alignment horizontal="center" vertical="center" wrapText="1"/>
    </xf>
    <xf numFmtId="170" fontId="19" fillId="19" borderId="27" xfId="0" applyNumberFormat="1" applyFont="1" applyFill="1" applyBorder="1" applyAlignment="1" applyProtection="1">
      <alignment horizontal="center" vertical="center" wrapText="1"/>
    </xf>
    <xf numFmtId="170" fontId="19" fillId="0" borderId="0" xfId="0" applyNumberFormat="1" applyFont="1" applyFill="1" applyBorder="1" applyAlignment="1" applyProtection="1">
      <alignment vertical="center" wrapText="1"/>
    </xf>
    <xf numFmtId="0" fontId="19" fillId="17" borderId="65" xfId="0" applyFont="1" applyFill="1" applyBorder="1" applyAlignment="1" applyProtection="1">
      <alignment horizontal="center" vertical="center" wrapText="1"/>
    </xf>
    <xf numFmtId="1" fontId="19" fillId="19" borderId="25" xfId="0" applyNumberFormat="1" applyFont="1" applyFill="1" applyBorder="1" applyAlignment="1" applyProtection="1">
      <alignment horizontal="center" vertical="center" wrapText="1"/>
    </xf>
    <xf numFmtId="1" fontId="19" fillId="0" borderId="0" xfId="0" applyNumberFormat="1" applyFont="1" applyFill="1" applyBorder="1" applyAlignment="1" applyProtection="1">
      <alignment vertical="center" wrapText="1"/>
    </xf>
    <xf numFmtId="38" fontId="19" fillId="19" borderId="26" xfId="0" applyNumberFormat="1" applyFont="1" applyFill="1" applyBorder="1" applyAlignment="1" applyProtection="1">
      <alignment horizontal="center" vertical="center" wrapText="1"/>
    </xf>
    <xf numFmtId="171" fontId="19" fillId="19" borderId="27" xfId="0" applyNumberFormat="1" applyFont="1" applyFill="1" applyBorder="1" applyAlignment="1" applyProtection="1">
      <alignment horizontal="center" vertical="center" wrapText="1"/>
    </xf>
    <xf numFmtId="171" fontId="19" fillId="0" borderId="0" xfId="0" applyNumberFormat="1" applyFont="1" applyFill="1" applyBorder="1" applyAlignment="1" applyProtection="1">
      <alignment vertical="center" wrapText="1"/>
    </xf>
    <xf numFmtId="0" fontId="19" fillId="19" borderId="75" xfId="0" applyFont="1" applyFill="1" applyBorder="1" applyAlignment="1" applyProtection="1">
      <alignment horizontal="center" vertical="center" wrapText="1"/>
    </xf>
    <xf numFmtId="0" fontId="19" fillId="19" borderId="27" xfId="0" applyFont="1" applyFill="1" applyBorder="1" applyAlignment="1" applyProtection="1">
      <alignment horizontal="center" vertical="center" wrapText="1"/>
    </xf>
    <xf numFmtId="0" fontId="19" fillId="19" borderId="25" xfId="0" applyFont="1" applyFill="1" applyBorder="1" applyAlignment="1" applyProtection="1">
      <alignment horizontal="center" vertical="center" wrapText="1"/>
    </xf>
    <xf numFmtId="49" fontId="30" fillId="0" borderId="0" xfId="0" applyNumberFormat="1" applyFont="1"/>
    <xf numFmtId="49" fontId="19" fillId="17" borderId="64" xfId="0" applyNumberFormat="1" applyFont="1" applyFill="1" applyBorder="1" applyAlignment="1" applyProtection="1">
      <alignment horizontal="center" vertical="center" wrapText="1"/>
    </xf>
    <xf numFmtId="49" fontId="19" fillId="19" borderId="70" xfId="0" applyNumberFormat="1" applyFont="1" applyFill="1" applyBorder="1" applyAlignment="1" applyProtection="1">
      <alignment horizontal="center" vertical="center" wrapText="1"/>
    </xf>
    <xf numFmtId="49" fontId="19" fillId="0" borderId="0" xfId="0" applyNumberFormat="1" applyFont="1" applyFill="1" applyBorder="1" applyAlignment="1" applyProtection="1">
      <alignment vertical="center" wrapText="1"/>
    </xf>
    <xf numFmtId="49" fontId="19" fillId="17" borderId="65" xfId="0" applyNumberFormat="1" applyFont="1" applyFill="1" applyBorder="1" applyAlignment="1" applyProtection="1">
      <alignment horizontal="center" vertical="center" wrapText="1"/>
    </xf>
    <xf numFmtId="167" fontId="19" fillId="19" borderId="25" xfId="0" applyNumberFormat="1" applyFont="1" applyFill="1" applyBorder="1" applyAlignment="1" applyProtection="1">
      <alignment horizontal="center" vertical="center" wrapText="1"/>
    </xf>
    <xf numFmtId="167" fontId="19" fillId="0" borderId="0" xfId="0" applyNumberFormat="1" applyFont="1" applyFill="1" applyBorder="1" applyAlignment="1" applyProtection="1">
      <alignment vertical="center" wrapText="1"/>
    </xf>
    <xf numFmtId="0" fontId="19" fillId="17" borderId="66" xfId="0" applyFont="1" applyFill="1" applyBorder="1" applyAlignment="1" applyProtection="1">
      <alignment horizontal="center" vertical="center" wrapText="1"/>
    </xf>
    <xf numFmtId="0" fontId="19" fillId="19" borderId="35"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5" fillId="0" borderId="0" xfId="0" applyFont="1"/>
    <xf numFmtId="0" fontId="42" fillId="21" borderId="28" xfId="0" applyFont="1" applyFill="1" applyBorder="1" applyAlignment="1" applyProtection="1">
      <alignment horizontal="center" vertical="center" wrapText="1"/>
    </xf>
    <xf numFmtId="0" fontId="29" fillId="0" borderId="0" xfId="0" applyFont="1" applyFill="1" applyBorder="1" applyAlignment="1" applyProtection="1">
      <alignment vertical="center" wrapText="1"/>
    </xf>
    <xf numFmtId="0" fontId="19" fillId="18" borderId="76" xfId="0" applyFont="1" applyFill="1" applyBorder="1" applyAlignment="1" applyProtection="1">
      <alignment vertical="center" wrapText="1"/>
    </xf>
    <xf numFmtId="0" fontId="19" fillId="18" borderId="77" xfId="0" applyFont="1" applyFill="1" applyBorder="1" applyAlignment="1" applyProtection="1">
      <alignment horizontal="center" vertical="center" wrapText="1"/>
    </xf>
    <xf numFmtId="38" fontId="19" fillId="18" borderId="7" xfId="0" applyNumberFormat="1" applyFont="1" applyFill="1" applyBorder="1" applyAlignment="1" applyProtection="1">
      <alignment vertical="center" wrapText="1"/>
    </xf>
    <xf numFmtId="38" fontId="19" fillId="18" borderId="60" xfId="0" applyNumberFormat="1" applyFont="1" applyFill="1" applyBorder="1" applyAlignment="1" applyProtection="1">
      <alignment horizontal="center" vertical="center" wrapText="1"/>
    </xf>
    <xf numFmtId="0" fontId="19" fillId="18" borderId="68" xfId="0" applyFont="1" applyFill="1" applyBorder="1" applyAlignment="1" applyProtection="1">
      <alignment vertical="center" wrapText="1"/>
    </xf>
    <xf numFmtId="0" fontId="19" fillId="18" borderId="31" xfId="0" applyFont="1" applyFill="1" applyBorder="1" applyAlignment="1" applyProtection="1">
      <alignment horizontal="center" vertical="center" wrapText="1"/>
    </xf>
    <xf numFmtId="0" fontId="19" fillId="18" borderId="71" xfId="0" applyFont="1" applyFill="1" applyBorder="1" applyAlignment="1" applyProtection="1">
      <alignment vertical="center" wrapText="1"/>
    </xf>
    <xf numFmtId="170" fontId="19" fillId="18" borderId="32" xfId="0" applyNumberFormat="1" applyFont="1" applyFill="1" applyBorder="1" applyAlignment="1" applyProtection="1">
      <alignment horizontal="center" vertical="center" wrapText="1"/>
    </xf>
    <xf numFmtId="0" fontId="19" fillId="18" borderId="6" xfId="0" applyFont="1" applyFill="1" applyBorder="1" applyAlignment="1" applyProtection="1">
      <alignment vertical="center" wrapText="1"/>
    </xf>
    <xf numFmtId="1" fontId="19" fillId="18" borderId="30" xfId="0" applyNumberFormat="1" applyFont="1" applyFill="1" applyBorder="1" applyAlignment="1" applyProtection="1">
      <alignment horizontal="center" vertical="center" wrapText="1"/>
    </xf>
    <xf numFmtId="0" fontId="19" fillId="18" borderId="72" xfId="0" applyFont="1" applyFill="1" applyBorder="1" applyAlignment="1" applyProtection="1">
      <alignment vertical="center" wrapText="1"/>
    </xf>
    <xf numFmtId="3" fontId="19" fillId="18" borderId="34" xfId="0" applyNumberFormat="1" applyFont="1" applyFill="1" applyBorder="1" applyAlignment="1" applyProtection="1">
      <alignment horizontal="center" vertical="center" wrapText="1"/>
    </xf>
    <xf numFmtId="171" fontId="19" fillId="18" borderId="32" xfId="0" applyNumberFormat="1" applyFont="1" applyFill="1" applyBorder="1" applyAlignment="1" applyProtection="1">
      <alignment horizontal="center" vertical="center" wrapText="1"/>
    </xf>
    <xf numFmtId="0" fontId="19" fillId="18" borderId="34" xfId="0" applyFont="1" applyFill="1" applyBorder="1" applyAlignment="1" applyProtection="1">
      <alignment horizontal="center" vertical="center" wrapText="1"/>
    </xf>
    <xf numFmtId="0" fontId="19" fillId="18" borderId="73" xfId="0" applyFont="1" applyFill="1" applyBorder="1" applyAlignment="1" applyProtection="1">
      <alignment vertical="center" wrapText="1"/>
    </xf>
    <xf numFmtId="0" fontId="19" fillId="18" borderId="74" xfId="0" applyFont="1" applyFill="1" applyBorder="1" applyAlignment="1" applyProtection="1">
      <alignment horizontal="center" vertical="center" wrapText="1"/>
    </xf>
    <xf numFmtId="0" fontId="19" fillId="18" borderId="32" xfId="0" applyFont="1" applyFill="1" applyBorder="1" applyAlignment="1" applyProtection="1">
      <alignment horizontal="center" vertical="center" wrapText="1"/>
    </xf>
    <xf numFmtId="0" fontId="19" fillId="18" borderId="30" xfId="0" applyFont="1" applyFill="1" applyBorder="1" applyAlignment="1" applyProtection="1">
      <alignment horizontal="center" vertical="center" wrapText="1"/>
    </xf>
    <xf numFmtId="49" fontId="19" fillId="18" borderId="7" xfId="0" applyNumberFormat="1" applyFont="1" applyFill="1" applyBorder="1" applyAlignment="1" applyProtection="1">
      <alignment vertical="center" wrapText="1"/>
    </xf>
    <xf numFmtId="49" fontId="19" fillId="18" borderId="60" xfId="0" applyNumberFormat="1" applyFont="1" applyFill="1" applyBorder="1" applyAlignment="1" applyProtection="1">
      <alignment horizontal="center" vertical="center" wrapText="1"/>
    </xf>
    <xf numFmtId="167" fontId="19" fillId="18" borderId="30" xfId="0" applyNumberFormat="1" applyFont="1" applyFill="1" applyBorder="1" applyAlignment="1" applyProtection="1">
      <alignment horizontal="center" vertical="center" wrapText="1"/>
    </xf>
    <xf numFmtId="0" fontId="19" fillId="18" borderId="67" xfId="0" applyFont="1" applyFill="1" applyBorder="1" applyAlignment="1" applyProtection="1">
      <alignment vertical="center" wrapText="1"/>
    </xf>
    <xf numFmtId="0" fontId="19" fillId="18" borderId="48" xfId="0" applyFont="1" applyFill="1" applyBorder="1" applyAlignment="1" applyProtection="1">
      <alignment horizontal="center" vertical="center" wrapText="1"/>
    </xf>
    <xf numFmtId="0" fontId="19" fillId="18" borderId="7" xfId="0" applyFont="1" applyFill="1" applyBorder="1" applyAlignment="1" applyProtection="1">
      <alignment vertical="center" wrapText="1"/>
    </xf>
    <xf numFmtId="0" fontId="19" fillId="18" borderId="60" xfId="0" applyFont="1" applyFill="1" applyBorder="1" applyAlignment="1" applyProtection="1">
      <alignment horizontal="center" vertical="center" wrapText="1"/>
    </xf>
    <xf numFmtId="0" fontId="19" fillId="19" borderId="70" xfId="0" applyFont="1" applyFill="1" applyBorder="1" applyAlignment="1" applyProtection="1">
      <alignment horizontal="center" vertical="center" wrapText="1"/>
    </xf>
    <xf numFmtId="0" fontId="19" fillId="18" borderId="2" xfId="0" applyFont="1" applyFill="1" applyBorder="1" applyAlignment="1" applyProtection="1">
      <alignment vertical="center" wrapText="1"/>
    </xf>
    <xf numFmtId="0" fontId="19" fillId="18" borderId="47" xfId="0" applyFont="1" applyFill="1" applyBorder="1" applyAlignment="1" applyProtection="1">
      <alignment vertical="center" wrapText="1"/>
    </xf>
    <xf numFmtId="164" fontId="19" fillId="19" borderId="25" xfId="0" applyNumberFormat="1" applyFont="1" applyFill="1" applyBorder="1" applyAlignment="1" applyProtection="1">
      <alignment horizontal="center" vertical="center" wrapText="1"/>
      <protection locked="0"/>
    </xf>
    <xf numFmtId="164" fontId="19" fillId="19" borderId="35" xfId="0" applyNumberFormat="1" applyFont="1" applyFill="1" applyBorder="1" applyAlignment="1" applyProtection="1">
      <alignment horizontal="center" vertical="center" wrapText="1"/>
      <protection locked="0"/>
    </xf>
    <xf numFmtId="0" fontId="19" fillId="18" borderId="5" xfId="0" applyFont="1" applyFill="1" applyBorder="1" applyAlignment="1" applyProtection="1">
      <alignment vertical="center" wrapText="1"/>
    </xf>
    <xf numFmtId="164" fontId="19" fillId="19" borderId="70" xfId="0" applyNumberFormat="1" applyFont="1" applyFill="1" applyBorder="1" applyAlignment="1" applyProtection="1">
      <alignment horizontal="center" vertical="center" wrapText="1"/>
      <protection locked="0"/>
    </xf>
    <xf numFmtId="164" fontId="19" fillId="19" borderId="26" xfId="0" applyNumberFormat="1" applyFont="1" applyFill="1" applyBorder="1" applyAlignment="1" applyProtection="1">
      <alignment horizontal="center" vertical="center" wrapText="1"/>
      <protection locked="0"/>
    </xf>
    <xf numFmtId="0" fontId="19" fillId="17" borderId="59" xfId="0" applyFont="1" applyFill="1" applyBorder="1" applyAlignment="1" applyProtection="1">
      <alignment horizontal="center" vertical="center" wrapText="1"/>
    </xf>
    <xf numFmtId="0" fontId="19" fillId="17" borderId="29" xfId="0" applyFont="1" applyFill="1" applyBorder="1" applyAlignment="1" applyProtection="1">
      <alignment horizontal="center" vertical="center" wrapText="1"/>
    </xf>
    <xf numFmtId="0" fontId="19" fillId="17" borderId="33" xfId="0" applyFont="1" applyFill="1" applyBorder="1" applyAlignment="1" applyProtection="1">
      <alignment horizontal="center" vertical="center" wrapText="1"/>
    </xf>
    <xf numFmtId="0" fontId="19" fillId="17" borderId="46" xfId="0" applyFont="1" applyFill="1" applyBorder="1" applyAlignment="1" applyProtection="1">
      <alignment horizontal="center" vertical="center" wrapText="1"/>
    </xf>
    <xf numFmtId="0" fontId="42" fillId="21" borderId="51" xfId="0" applyFont="1" applyFill="1" applyBorder="1" applyAlignment="1" applyProtection="1">
      <alignment horizontal="center" vertical="center" wrapText="1"/>
    </xf>
    <xf numFmtId="0" fontId="41" fillId="0" borderId="0" xfId="0" applyFont="1" applyFill="1" applyBorder="1" applyAlignment="1" applyProtection="1">
      <alignment horizontal="center" vertical="center" wrapText="1"/>
    </xf>
    <xf numFmtId="0" fontId="56" fillId="0" borderId="0" xfId="0" applyFont="1" applyFill="1" applyBorder="1" applyAlignment="1" applyProtection="1">
      <alignment horizontal="center" vertical="center" wrapText="1"/>
    </xf>
    <xf numFmtId="38" fontId="19" fillId="18" borderId="34" xfId="0" applyNumberFormat="1" applyFont="1" applyFill="1" applyBorder="1" applyAlignment="1" applyProtection="1">
      <alignment horizontal="center" vertical="center" wrapText="1"/>
    </xf>
    <xf numFmtId="1" fontId="30" fillId="0" borderId="0" xfId="0" applyNumberFormat="1" applyFont="1"/>
    <xf numFmtId="1" fontId="19" fillId="17" borderId="64" xfId="0" applyNumberFormat="1" applyFont="1" applyFill="1" applyBorder="1" applyAlignment="1" applyProtection="1">
      <alignment horizontal="center" vertical="center" wrapText="1"/>
    </xf>
    <xf numFmtId="1" fontId="19" fillId="18" borderId="71" xfId="0" applyNumberFormat="1" applyFont="1" applyFill="1" applyBorder="1" applyAlignment="1" applyProtection="1">
      <alignment vertical="center" wrapText="1"/>
    </xf>
    <xf numFmtId="1" fontId="19" fillId="18" borderId="32" xfId="0" applyNumberFormat="1" applyFont="1" applyFill="1" applyBorder="1" applyAlignment="1" applyProtection="1">
      <alignment horizontal="center" vertical="center" wrapText="1"/>
    </xf>
    <xf numFmtId="1" fontId="19" fillId="19" borderId="27" xfId="0" applyNumberFormat="1" applyFont="1" applyFill="1" applyBorder="1" applyAlignment="1" applyProtection="1">
      <alignment horizontal="center" vertical="center" wrapText="1"/>
    </xf>
    <xf numFmtId="0" fontId="55" fillId="20" borderId="69" xfId="0" applyFont="1" applyFill="1" applyBorder="1" applyAlignment="1" applyProtection="1">
      <alignment horizontal="center" vertical="center" wrapText="1"/>
    </xf>
    <xf numFmtId="0" fontId="55" fillId="20" borderId="25" xfId="0" applyFont="1" applyFill="1" applyBorder="1" applyAlignment="1" applyProtection="1">
      <alignment horizontal="center" vertical="center" wrapText="1"/>
    </xf>
    <xf numFmtId="49" fontId="55" fillId="20" borderId="70" xfId="0" applyNumberFormat="1" applyFont="1" applyFill="1" applyBorder="1" applyAlignment="1" applyProtection="1">
      <alignment horizontal="center" vertical="center" wrapText="1"/>
    </xf>
    <xf numFmtId="171" fontId="55" fillId="20" borderId="27" xfId="0" applyNumberFormat="1" applyFont="1" applyFill="1" applyBorder="1" applyAlignment="1" applyProtection="1">
      <alignment horizontal="center" vertical="center" wrapText="1"/>
    </xf>
    <xf numFmtId="170" fontId="30" fillId="0" borderId="0" xfId="0" applyNumberFormat="1" applyFont="1"/>
    <xf numFmtId="170" fontId="19" fillId="17" borderId="64" xfId="0" applyNumberFormat="1" applyFont="1" applyFill="1" applyBorder="1" applyAlignment="1" applyProtection="1">
      <alignment horizontal="center" vertical="center" wrapText="1"/>
    </xf>
    <xf numFmtId="170" fontId="19" fillId="18" borderId="71" xfId="0" applyNumberFormat="1" applyFont="1" applyFill="1" applyBorder="1" applyAlignment="1" applyProtection="1">
      <alignment vertical="center" wrapText="1"/>
    </xf>
    <xf numFmtId="0" fontId="19" fillId="17" borderId="9" xfId="0" applyFont="1" applyFill="1" applyBorder="1" applyAlignment="1" applyProtection="1">
      <alignment horizontal="center" vertical="center" textRotation="90" wrapText="1"/>
    </xf>
    <xf numFmtId="0" fontId="19" fillId="17" borderId="81" xfId="0" applyFont="1" applyFill="1" applyBorder="1" applyAlignment="1" applyProtection="1">
      <alignment horizontal="center" vertical="center" textRotation="90" wrapText="1"/>
    </xf>
    <xf numFmtId="0" fontId="7" fillId="0" borderId="0" xfId="0" applyFont="1"/>
    <xf numFmtId="0" fontId="7" fillId="0" borderId="0" xfId="0" applyFont="1" applyAlignment="1">
      <alignment horizontal="center"/>
    </xf>
    <xf numFmtId="0" fontId="57" fillId="0" borderId="0" xfId="0" applyFont="1"/>
    <xf numFmtId="0" fontId="57" fillId="0" borderId="0" xfId="0" applyFont="1" applyFill="1" applyBorder="1" applyAlignment="1" applyProtection="1">
      <alignment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vertical="center" wrapText="1"/>
    </xf>
    <xf numFmtId="0" fontId="25" fillId="0" borderId="0" xfId="0" applyFont="1"/>
    <xf numFmtId="0" fontId="7" fillId="0" borderId="0" xfId="0" applyFont="1" applyAlignment="1">
      <alignment wrapText="1"/>
    </xf>
    <xf numFmtId="38" fontId="7" fillId="0" borderId="0" xfId="0" applyNumberFormat="1" applyFont="1"/>
    <xf numFmtId="170" fontId="7" fillId="0" borderId="0" xfId="0" applyNumberFormat="1" applyFont="1"/>
    <xf numFmtId="1" fontId="7" fillId="0" borderId="0" xfId="0" applyNumberFormat="1" applyFont="1"/>
    <xf numFmtId="171" fontId="7" fillId="0" borderId="0" xfId="0" applyNumberFormat="1" applyFont="1"/>
    <xf numFmtId="168" fontId="7" fillId="0" borderId="0" xfId="0" applyNumberFormat="1" applyFont="1"/>
    <xf numFmtId="49" fontId="7" fillId="0" borderId="0" xfId="0" applyNumberFormat="1" applyFont="1"/>
    <xf numFmtId="49" fontId="7" fillId="0" borderId="0" xfId="0" applyNumberFormat="1" applyFont="1" applyFill="1" applyBorder="1" applyAlignment="1" applyProtection="1">
      <alignment vertical="center" wrapText="1"/>
    </xf>
    <xf numFmtId="169" fontId="7" fillId="0" borderId="0" xfId="0" applyNumberFormat="1" applyFont="1"/>
    <xf numFmtId="167" fontId="7" fillId="0" borderId="0" xfId="0" applyNumberFormat="1" applyFont="1"/>
    <xf numFmtId="0" fontId="25" fillId="0" borderId="0" xfId="0" applyFont="1" applyFill="1" applyBorder="1" applyAlignment="1" applyProtection="1">
      <alignment vertical="center" wrapText="1"/>
    </xf>
    <xf numFmtId="0" fontId="58" fillId="0" borderId="0" xfId="0" applyFont="1"/>
    <xf numFmtId="0" fontId="58" fillId="0" borderId="0" xfId="0" applyFont="1" applyAlignment="1">
      <alignment horizontal="center"/>
    </xf>
    <xf numFmtId="0" fontId="47" fillId="30" borderId="92"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protection locked="0"/>
    </xf>
    <xf numFmtId="166" fontId="8" fillId="2" borderId="24" xfId="0" applyNumberFormat="1" applyFont="1" applyFill="1" applyBorder="1" applyAlignment="1" applyProtection="1">
      <alignment horizontal="center" vertical="center" wrapText="1"/>
      <protection locked="0"/>
    </xf>
    <xf numFmtId="0" fontId="7" fillId="13" borderId="93" xfId="0" applyFont="1" applyFill="1" applyBorder="1" applyAlignment="1" applyProtection="1">
      <alignment horizontal="center" vertical="center" wrapText="1"/>
    </xf>
    <xf numFmtId="0" fontId="7" fillId="13" borderId="94" xfId="0" applyFont="1" applyFill="1" applyBorder="1" applyAlignment="1" applyProtection="1">
      <alignment horizontal="center" vertical="center" wrapText="1"/>
    </xf>
    <xf numFmtId="38" fontId="7" fillId="13" borderId="16" xfId="0" applyNumberFormat="1" applyFont="1" applyFill="1" applyBorder="1" applyAlignment="1" applyProtection="1">
      <alignment horizontal="center" vertical="center" wrapText="1"/>
    </xf>
    <xf numFmtId="0" fontId="7" fillId="13" borderId="15" xfId="0" applyFont="1" applyFill="1" applyBorder="1" applyAlignment="1" applyProtection="1">
      <alignment horizontal="center" vertical="center" wrapText="1"/>
    </xf>
    <xf numFmtId="170" fontId="7" fillId="13" borderId="16" xfId="0" applyNumberFormat="1" applyFont="1" applyFill="1" applyBorder="1" applyAlignment="1" applyProtection="1">
      <alignment horizontal="center" vertical="center" wrapText="1"/>
    </xf>
    <xf numFmtId="0" fontId="7" fillId="13" borderId="17" xfId="0" applyFont="1" applyFill="1" applyBorder="1" applyAlignment="1" applyProtection="1">
      <alignment horizontal="center" vertical="center" wrapText="1"/>
    </xf>
    <xf numFmtId="0" fontId="7" fillId="13" borderId="16" xfId="0" applyFont="1" applyFill="1" applyBorder="1" applyAlignment="1" applyProtection="1">
      <alignment horizontal="center" vertical="center" wrapText="1"/>
    </xf>
    <xf numFmtId="168" fontId="7" fillId="13" borderId="17" xfId="0" applyNumberFormat="1" applyFont="1" applyFill="1" applyBorder="1" applyAlignment="1" applyProtection="1">
      <alignment horizontal="center" vertical="center" wrapText="1"/>
    </xf>
    <xf numFmtId="49" fontId="7" fillId="13" borderId="16" xfId="0" applyNumberFormat="1" applyFont="1" applyFill="1" applyBorder="1" applyAlignment="1" applyProtection="1">
      <alignment horizontal="center" vertical="center" wrapText="1"/>
    </xf>
    <xf numFmtId="169" fontId="7" fillId="13" borderId="16" xfId="0" applyNumberFormat="1" applyFont="1" applyFill="1" applyBorder="1" applyAlignment="1" applyProtection="1">
      <alignment horizontal="center" vertical="center" wrapText="1"/>
    </xf>
    <xf numFmtId="167" fontId="7" fillId="13" borderId="17" xfId="0" applyNumberFormat="1" applyFont="1" applyFill="1" applyBorder="1" applyAlignment="1" applyProtection="1">
      <alignment horizontal="center" vertical="center" wrapText="1"/>
    </xf>
    <xf numFmtId="0" fontId="7" fillId="13" borderId="19" xfId="0" applyFont="1" applyFill="1" applyBorder="1" applyAlignment="1" applyProtection="1">
      <alignment horizontal="center" vertical="center" wrapText="1"/>
    </xf>
    <xf numFmtId="0" fontId="7" fillId="3" borderId="95" xfId="0" applyFont="1" applyFill="1" applyBorder="1" applyAlignment="1" applyProtection="1">
      <alignment horizontal="center" vertical="center" wrapText="1"/>
    </xf>
    <xf numFmtId="0" fontId="7" fillId="3" borderId="96" xfId="0" applyFont="1" applyFill="1" applyBorder="1" applyAlignment="1" applyProtection="1">
      <alignment horizontal="center" vertical="center" wrapText="1"/>
    </xf>
    <xf numFmtId="38" fontId="7" fillId="3" borderId="11" xfId="0" applyNumberFormat="1" applyFont="1" applyFill="1" applyBorder="1" applyAlignment="1" applyProtection="1">
      <alignment horizontal="center" vertical="center" wrapText="1"/>
    </xf>
    <xf numFmtId="0" fontId="7" fillId="3" borderId="10" xfId="0" applyFont="1" applyFill="1" applyBorder="1" applyAlignment="1" applyProtection="1">
      <alignment horizontal="center" vertical="center" wrapText="1"/>
    </xf>
    <xf numFmtId="170" fontId="7" fillId="3" borderId="11" xfId="0" applyNumberFormat="1" applyFont="1" applyFill="1" applyBorder="1" applyAlignment="1" applyProtection="1">
      <alignment horizontal="center" vertical="center" wrapText="1"/>
    </xf>
    <xf numFmtId="0" fontId="7" fillId="3" borderId="12"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49" fontId="7" fillId="3" borderId="11" xfId="0" applyNumberFormat="1" applyFont="1" applyFill="1" applyBorder="1" applyAlignment="1" applyProtection="1">
      <alignment horizontal="center" vertical="center" wrapText="1"/>
    </xf>
    <xf numFmtId="167" fontId="7" fillId="3" borderId="12" xfId="0" applyNumberFormat="1" applyFont="1" applyFill="1" applyBorder="1" applyAlignment="1" applyProtection="1">
      <alignment horizontal="center" vertical="center" wrapText="1"/>
    </xf>
    <xf numFmtId="0" fontId="7" fillId="3" borderId="18" xfId="0" applyFont="1" applyFill="1" applyBorder="1" applyAlignment="1" applyProtection="1">
      <alignment horizontal="center" vertical="center" wrapText="1"/>
    </xf>
    <xf numFmtId="0" fontId="40" fillId="0" borderId="0" xfId="0" applyFont="1" applyFill="1" applyBorder="1" applyAlignment="1" applyProtection="1">
      <alignment horizontal="center" vertical="center" wrapText="1"/>
    </xf>
    <xf numFmtId="0" fontId="7" fillId="3" borderId="13" xfId="0" applyFont="1" applyFill="1" applyBorder="1" applyAlignment="1" applyProtection="1">
      <alignment horizontal="center" vertical="center" wrapText="1"/>
    </xf>
    <xf numFmtId="0" fontId="7" fillId="13" borderId="99" xfId="0" applyFont="1" applyFill="1" applyBorder="1" applyAlignment="1" applyProtection="1">
      <alignment vertical="center" wrapText="1"/>
    </xf>
    <xf numFmtId="38" fontId="7" fillId="13" borderId="100" xfId="0" applyNumberFormat="1" applyFont="1" applyFill="1" applyBorder="1" applyAlignment="1" applyProtection="1">
      <alignment vertical="center" wrapText="1"/>
    </xf>
    <xf numFmtId="0" fontId="7" fillId="13" borderId="101" xfId="0" applyFont="1" applyFill="1" applyBorder="1" applyAlignment="1" applyProtection="1">
      <alignment vertical="center" wrapText="1"/>
    </xf>
    <xf numFmtId="170" fontId="7" fillId="13" borderId="100" xfId="0" applyNumberFormat="1" applyFont="1" applyFill="1" applyBorder="1" applyAlignment="1" applyProtection="1">
      <alignment vertical="center" wrapText="1"/>
    </xf>
    <xf numFmtId="0" fontId="7" fillId="13" borderId="4" xfId="0" applyFont="1" applyFill="1" applyBorder="1" applyAlignment="1" applyProtection="1">
      <alignment vertical="center" wrapText="1"/>
    </xf>
    <xf numFmtId="0" fontId="42" fillId="30" borderId="92" xfId="0" applyFont="1" applyFill="1" applyBorder="1" applyAlignment="1" applyProtection="1">
      <alignment horizontal="center" vertical="center" wrapText="1"/>
    </xf>
    <xf numFmtId="164" fontId="7" fillId="2" borderId="104" xfId="0" applyNumberFormat="1" applyFont="1" applyFill="1" applyBorder="1" applyAlignment="1" applyProtection="1">
      <alignment horizontal="center" vertical="center" wrapText="1"/>
      <protection locked="0"/>
    </xf>
    <xf numFmtId="164" fontId="7" fillId="2" borderId="23" xfId="0" applyNumberFormat="1" applyFont="1" applyFill="1" applyBorder="1" applyAlignment="1" applyProtection="1">
      <alignment horizontal="center" vertical="center" wrapText="1"/>
      <protection locked="0"/>
    </xf>
    <xf numFmtId="164" fontId="7" fillId="2" borderId="21" xfId="0" applyNumberFormat="1" applyFont="1" applyFill="1" applyBorder="1" applyAlignment="1" applyProtection="1">
      <alignment horizontal="center" vertical="center" wrapText="1"/>
      <protection locked="0"/>
    </xf>
    <xf numFmtId="164" fontId="7" fillId="2" borderId="22" xfId="0" applyNumberFormat="1" applyFont="1" applyFill="1" applyBorder="1" applyAlignment="1" applyProtection="1">
      <alignment horizontal="center" vertical="center" wrapText="1"/>
      <protection locked="0"/>
    </xf>
    <xf numFmtId="164" fontId="7" fillId="2" borderId="24" xfId="0" applyNumberFormat="1" applyFont="1" applyFill="1" applyBorder="1" applyAlignment="1" applyProtection="1">
      <alignment horizontal="center" vertical="center" wrapText="1"/>
      <protection locked="0"/>
    </xf>
    <xf numFmtId="0" fontId="7" fillId="13" borderId="100" xfId="0" applyFont="1" applyFill="1" applyBorder="1" applyAlignment="1" applyProtection="1">
      <alignment vertical="center" wrapText="1"/>
    </xf>
    <xf numFmtId="49" fontId="7" fillId="13" borderId="100" xfId="0" applyNumberFormat="1" applyFont="1" applyFill="1" applyBorder="1" applyAlignment="1" applyProtection="1">
      <alignment vertical="center" wrapText="1"/>
    </xf>
    <xf numFmtId="167" fontId="7" fillId="13" borderId="4" xfId="0" applyNumberFormat="1" applyFont="1" applyFill="1" applyBorder="1" applyAlignment="1" applyProtection="1">
      <alignment vertical="center" wrapText="1"/>
    </xf>
    <xf numFmtId="0" fontId="7" fillId="13" borderId="106" xfId="0" applyFont="1" applyFill="1" applyBorder="1" applyAlignment="1" applyProtection="1">
      <alignment vertical="center" wrapText="1"/>
    </xf>
    <xf numFmtId="0" fontId="42" fillId="30" borderId="109" xfId="0" applyFont="1" applyFill="1" applyBorder="1" applyAlignment="1" applyProtection="1">
      <alignment horizontal="center" vertical="center" wrapText="1"/>
    </xf>
    <xf numFmtId="0" fontId="7" fillId="13" borderId="45" xfId="0" applyFont="1" applyFill="1" applyBorder="1" applyAlignment="1" applyProtection="1">
      <alignment vertical="center" wrapText="1"/>
    </xf>
    <xf numFmtId="0" fontId="7" fillId="2" borderId="110" xfId="0" applyFont="1" applyFill="1" applyBorder="1" applyAlignment="1" applyProtection="1">
      <alignment horizontal="center" vertical="center" wrapText="1"/>
    </xf>
    <xf numFmtId="0" fontId="7" fillId="2" borderId="105" xfId="0" applyFont="1" applyFill="1" applyBorder="1" applyAlignment="1" applyProtection="1">
      <alignment horizontal="center" vertical="center" wrapText="1"/>
    </xf>
    <xf numFmtId="38" fontId="7" fillId="2" borderId="22" xfId="0" applyNumberFormat="1"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170" fontId="7" fillId="2" borderId="22" xfId="0" applyNumberFormat="1" applyFont="1" applyFill="1" applyBorder="1" applyAlignment="1" applyProtection="1">
      <alignment horizontal="center" vertical="center" wrapText="1"/>
    </xf>
    <xf numFmtId="1" fontId="7" fillId="2" borderId="23" xfId="0" applyNumberFormat="1" applyFont="1" applyFill="1" applyBorder="1" applyAlignment="1" applyProtection="1">
      <alignment horizontal="center" vertical="center" wrapText="1"/>
    </xf>
    <xf numFmtId="171" fontId="7" fillId="2" borderId="22" xfId="0" applyNumberFormat="1"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168" fontId="7" fillId="2" borderId="23" xfId="0" applyNumberFormat="1" applyFont="1" applyFill="1" applyBorder="1" applyAlignment="1" applyProtection="1">
      <alignment horizontal="center" vertical="center" wrapText="1"/>
    </xf>
    <xf numFmtId="49" fontId="7" fillId="2" borderId="22"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169" fontId="7" fillId="2" borderId="22" xfId="0" applyNumberFormat="1" applyFont="1" applyFill="1" applyBorder="1" applyAlignment="1" applyProtection="1">
      <alignment horizontal="center" vertical="center" wrapText="1"/>
    </xf>
    <xf numFmtId="167" fontId="7" fillId="2" borderId="23" xfId="0" applyNumberFormat="1"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0" fontId="57" fillId="0" borderId="0" xfId="0" applyFont="1" applyAlignment="1">
      <alignment horizontal="center"/>
    </xf>
    <xf numFmtId="0" fontId="25" fillId="0" borderId="0" xfId="0" applyFont="1" applyAlignment="1">
      <alignment horizontal="center"/>
    </xf>
    <xf numFmtId="38" fontId="7" fillId="0" borderId="0" xfId="0" applyNumberFormat="1" applyFont="1" applyAlignment="1">
      <alignment horizontal="center"/>
    </xf>
    <xf numFmtId="170" fontId="7" fillId="0" borderId="0" xfId="0" applyNumberFormat="1" applyFont="1" applyAlignment="1">
      <alignment horizontal="center"/>
    </xf>
    <xf numFmtId="1" fontId="7" fillId="0" borderId="0" xfId="0" applyNumberFormat="1" applyFont="1" applyAlignment="1">
      <alignment horizontal="center"/>
    </xf>
    <xf numFmtId="171" fontId="7" fillId="0" borderId="0" xfId="0" applyNumberFormat="1" applyFont="1" applyAlignment="1">
      <alignment horizontal="center"/>
    </xf>
    <xf numFmtId="168" fontId="7" fillId="0" borderId="0" xfId="0" applyNumberFormat="1" applyFont="1" applyAlignment="1">
      <alignment horizontal="center"/>
    </xf>
    <xf numFmtId="49" fontId="7" fillId="0" borderId="0" xfId="0" applyNumberFormat="1" applyFont="1" applyAlignment="1">
      <alignment horizontal="center"/>
    </xf>
    <xf numFmtId="169" fontId="7" fillId="0" borderId="0" xfId="0" applyNumberFormat="1" applyFont="1" applyAlignment="1">
      <alignment horizontal="center"/>
    </xf>
    <xf numFmtId="167" fontId="7" fillId="0" borderId="0" xfId="0" applyNumberFormat="1" applyFont="1" applyAlignment="1">
      <alignment horizontal="center"/>
    </xf>
    <xf numFmtId="0" fontId="7" fillId="13" borderId="100" xfId="0" applyFont="1" applyFill="1" applyBorder="1" applyAlignment="1" applyProtection="1">
      <alignment horizontal="left" vertical="center" wrapText="1"/>
    </xf>
    <xf numFmtId="0" fontId="7" fillId="13" borderId="4" xfId="0" applyFont="1" applyFill="1" applyBorder="1" applyAlignment="1" applyProtection="1">
      <alignment horizontal="left" vertical="center" wrapText="1"/>
    </xf>
    <xf numFmtId="0" fontId="7" fillId="13" borderId="45" xfId="0" applyFont="1" applyFill="1" applyBorder="1" applyAlignment="1" applyProtection="1">
      <alignment horizontal="left" vertical="center" wrapText="1"/>
    </xf>
    <xf numFmtId="0" fontId="7" fillId="13" borderId="14" xfId="0" applyFont="1" applyFill="1" applyBorder="1" applyAlignment="1" applyProtection="1">
      <alignment horizontal="center" vertical="center" wrapText="1"/>
    </xf>
    <xf numFmtId="173" fontId="7" fillId="0" borderId="0" xfId="0" applyNumberFormat="1" applyFont="1"/>
    <xf numFmtId="173" fontId="7" fillId="3" borderId="11" xfId="0" applyNumberFormat="1" applyFont="1" applyFill="1" applyBorder="1" applyAlignment="1" applyProtection="1">
      <alignment horizontal="center" vertical="center" wrapText="1"/>
    </xf>
    <xf numFmtId="173" fontId="7" fillId="13" borderId="100" xfId="0" applyNumberFormat="1" applyFont="1" applyFill="1" applyBorder="1" applyAlignment="1" applyProtection="1">
      <alignment vertical="center" wrapText="1"/>
    </xf>
    <xf numFmtId="173" fontId="7" fillId="13" borderId="16" xfId="0" applyNumberFormat="1" applyFont="1" applyFill="1" applyBorder="1" applyAlignment="1" applyProtection="1">
      <alignment horizontal="center" vertical="center" wrapText="1"/>
    </xf>
    <xf numFmtId="173" fontId="7" fillId="2" borderId="22" xfId="0" applyNumberFormat="1" applyFont="1" applyFill="1" applyBorder="1" applyAlignment="1" applyProtection="1">
      <alignment horizontal="center" vertical="center" wrapText="1"/>
    </xf>
    <xf numFmtId="173" fontId="7" fillId="0" borderId="0" xfId="0" applyNumberFormat="1" applyFont="1" applyAlignment="1">
      <alignment horizontal="center"/>
    </xf>
    <xf numFmtId="173" fontId="7" fillId="0" borderId="0" xfId="0" applyNumberFormat="1" applyFont="1" applyFill="1" applyBorder="1" applyAlignment="1" applyProtection="1">
      <alignment vertical="center" wrapText="1"/>
    </xf>
    <xf numFmtId="0" fontId="43" fillId="0" borderId="0" xfId="0" applyFont="1" applyAlignment="1">
      <alignment horizontal="center"/>
    </xf>
    <xf numFmtId="0" fontId="32" fillId="0" borderId="0"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59" fillId="3" borderId="106" xfId="0" applyFont="1" applyFill="1" applyBorder="1" applyAlignment="1" applyProtection="1">
      <alignment horizontal="center" vertical="center" textRotation="90" wrapText="1"/>
    </xf>
    <xf numFmtId="0" fontId="59" fillId="3" borderId="99" xfId="0" applyFont="1" applyFill="1" applyBorder="1" applyAlignment="1" applyProtection="1">
      <alignment horizontal="center" vertical="center" textRotation="90" wrapText="1"/>
    </xf>
    <xf numFmtId="0" fontId="60" fillId="0" borderId="0" xfId="0" applyFont="1" applyAlignment="1">
      <alignment horizontal="center" vertical="center"/>
    </xf>
    <xf numFmtId="0" fontId="60" fillId="0" borderId="0" xfId="0" applyFont="1" applyAlignment="1">
      <alignment horizontal="center" vertical="center" wrapText="1"/>
    </xf>
    <xf numFmtId="166" fontId="48" fillId="0" borderId="0" xfId="1" applyNumberFormat="1" applyFont="1" applyAlignment="1">
      <alignment horizontal="center" vertical="center"/>
    </xf>
    <xf numFmtId="0" fontId="53" fillId="0" borderId="0" xfId="0" applyFont="1" applyAlignment="1">
      <alignment horizontal="center" vertical="center"/>
    </xf>
    <xf numFmtId="0" fontId="61" fillId="0" borderId="0" xfId="0" applyFont="1" applyAlignment="1">
      <alignment horizontal="center" vertical="center"/>
    </xf>
    <xf numFmtId="0" fontId="61" fillId="0" borderId="0" xfId="0" applyFont="1" applyAlignment="1">
      <alignment horizontal="center" vertical="center" wrapText="1"/>
    </xf>
    <xf numFmtId="166" fontId="53" fillId="0" borderId="0" xfId="1" applyNumberFormat="1" applyFont="1" applyAlignment="1">
      <alignment horizontal="center" vertical="center"/>
    </xf>
    <xf numFmtId="0" fontId="62" fillId="0" borderId="0" xfId="0" applyFont="1"/>
    <xf numFmtId="0" fontId="62" fillId="0" borderId="0" xfId="0" applyFont="1" applyAlignment="1">
      <alignment horizontal="center"/>
    </xf>
    <xf numFmtId="0" fontId="18" fillId="0" borderId="0" xfId="0" applyFont="1"/>
    <xf numFmtId="0" fontId="18" fillId="0" borderId="0" xfId="0" applyFont="1" applyAlignment="1">
      <alignment horizontal="center"/>
    </xf>
    <xf numFmtId="0" fontId="12" fillId="0" borderId="0" xfId="0" applyFont="1"/>
    <xf numFmtId="0" fontId="12" fillId="0" borderId="0" xfId="0" applyFont="1" applyAlignment="1">
      <alignment horizontal="center"/>
    </xf>
    <xf numFmtId="0" fontId="12" fillId="0" borderId="0" xfId="0" applyFont="1" applyFill="1" applyBorder="1" applyAlignment="1" applyProtection="1">
      <alignment vertical="center" wrapText="1"/>
    </xf>
    <xf numFmtId="0" fontId="28" fillId="0" borderId="0" xfId="0" applyFont="1"/>
    <xf numFmtId="0" fontId="28" fillId="0" borderId="0" xfId="0" applyFont="1" applyAlignment="1">
      <alignment horizontal="center"/>
    </xf>
    <xf numFmtId="0" fontId="39" fillId="0" borderId="0" xfId="0" applyFont="1" applyFill="1" applyBorder="1" applyAlignment="1" applyProtection="1">
      <alignment horizontal="center" vertical="center" wrapText="1"/>
    </xf>
    <xf numFmtId="0" fontId="12" fillId="0" borderId="0" xfId="0" applyFont="1" applyAlignment="1">
      <alignment wrapText="1"/>
    </xf>
    <xf numFmtId="38" fontId="12" fillId="0" borderId="0" xfId="0" applyNumberFormat="1" applyFont="1"/>
    <xf numFmtId="38" fontId="12" fillId="0" borderId="0" xfId="0" applyNumberFormat="1" applyFont="1" applyAlignment="1">
      <alignment horizontal="center"/>
    </xf>
    <xf numFmtId="170" fontId="12" fillId="0" borderId="0" xfId="0" applyNumberFormat="1" applyFont="1"/>
    <xf numFmtId="170" fontId="12" fillId="0" borderId="0" xfId="0" applyNumberFormat="1" applyFont="1" applyAlignment="1">
      <alignment horizontal="center"/>
    </xf>
    <xf numFmtId="1" fontId="12" fillId="0" borderId="0" xfId="0" applyNumberFormat="1" applyFont="1"/>
    <xf numFmtId="1" fontId="12" fillId="0" borderId="0" xfId="0" applyNumberFormat="1" applyFont="1" applyAlignment="1">
      <alignment horizontal="center"/>
    </xf>
    <xf numFmtId="0" fontId="12" fillId="0" borderId="0" xfId="0" applyFont="1" applyFill="1" applyBorder="1" applyAlignment="1" applyProtection="1">
      <alignment horizontal="center" vertical="center" wrapText="1"/>
    </xf>
    <xf numFmtId="168" fontId="12" fillId="0" borderId="0" xfId="0" applyNumberFormat="1" applyFont="1"/>
    <xf numFmtId="168" fontId="12" fillId="0" borderId="0" xfId="0" applyNumberFormat="1" applyFont="1" applyAlignment="1">
      <alignment horizontal="center"/>
    </xf>
    <xf numFmtId="49" fontId="12" fillId="0" borderId="0" xfId="0" applyNumberFormat="1" applyFont="1"/>
    <xf numFmtId="49" fontId="12" fillId="0" borderId="0" xfId="0" applyNumberFormat="1" applyFont="1" applyAlignment="1">
      <alignment horizontal="center"/>
    </xf>
    <xf numFmtId="49" fontId="12" fillId="0" borderId="0" xfId="0" applyNumberFormat="1" applyFont="1" applyFill="1" applyBorder="1" applyAlignment="1" applyProtection="1">
      <alignment vertical="center" wrapText="1"/>
    </xf>
    <xf numFmtId="169" fontId="12" fillId="0" borderId="0" xfId="0" applyNumberFormat="1" applyFont="1"/>
    <xf numFmtId="169" fontId="12" fillId="0" borderId="0" xfId="0" applyNumberFormat="1" applyFont="1" applyAlignment="1">
      <alignment horizontal="center"/>
    </xf>
    <xf numFmtId="167" fontId="12" fillId="0" borderId="0" xfId="0" applyNumberFormat="1" applyFont="1"/>
    <xf numFmtId="167" fontId="12" fillId="0" borderId="0" xfId="0" applyNumberFormat="1" applyFont="1" applyAlignment="1">
      <alignment horizontal="center"/>
    </xf>
    <xf numFmtId="0" fontId="28" fillId="0" borderId="0" xfId="0" applyFont="1" applyFill="1" applyBorder="1" applyAlignment="1" applyProtection="1">
      <alignment vertical="center" wrapText="1"/>
    </xf>
    <xf numFmtId="0" fontId="45" fillId="29" borderId="121" xfId="0" applyFont="1" applyFill="1" applyBorder="1" applyAlignment="1" applyProtection="1">
      <alignment horizontal="center" vertical="center" wrapText="1"/>
    </xf>
    <xf numFmtId="0" fontId="24" fillId="12" borderId="122" xfId="0" applyFont="1" applyFill="1" applyBorder="1" applyAlignment="1" applyProtection="1">
      <alignment horizontal="center" vertical="center" wrapText="1"/>
      <protection locked="0"/>
    </xf>
    <xf numFmtId="166" fontId="24" fillId="12" borderId="123" xfId="0" applyNumberFormat="1" applyFont="1" applyFill="1" applyBorder="1" applyAlignment="1" applyProtection="1">
      <alignment horizontal="center" vertical="center" wrapText="1"/>
      <protection locked="0"/>
    </xf>
    <xf numFmtId="0" fontId="63" fillId="11" borderId="124" xfId="0" applyFont="1" applyFill="1" applyBorder="1" applyAlignment="1" applyProtection="1">
      <alignment horizontal="center" vertical="center" textRotation="90" wrapText="1"/>
    </xf>
    <xf numFmtId="0" fontId="12" fillId="16" borderId="124" xfId="0" applyFont="1" applyFill="1" applyBorder="1" applyAlignment="1" applyProtection="1">
      <alignment vertical="center" wrapText="1"/>
    </xf>
    <xf numFmtId="38" fontId="12" fillId="16" borderId="125" xfId="0" applyNumberFormat="1" applyFont="1" applyFill="1" applyBorder="1" applyAlignment="1" applyProtection="1">
      <alignment vertical="center" wrapText="1"/>
    </xf>
    <xf numFmtId="0" fontId="12" fillId="16" borderId="126" xfId="0" applyFont="1" applyFill="1" applyBorder="1" applyAlignment="1" applyProtection="1">
      <alignment vertical="center" wrapText="1"/>
    </xf>
    <xf numFmtId="170" fontId="12" fillId="16" borderId="125" xfId="0" applyNumberFormat="1" applyFont="1" applyFill="1" applyBorder="1" applyAlignment="1" applyProtection="1">
      <alignment vertical="center" wrapText="1"/>
    </xf>
    <xf numFmtId="0" fontId="12" fillId="16" borderId="118" xfId="0" applyFont="1" applyFill="1" applyBorder="1" applyAlignment="1" applyProtection="1">
      <alignment vertical="center" wrapText="1"/>
    </xf>
    <xf numFmtId="0" fontId="12" fillId="16" borderId="125" xfId="0" applyFont="1" applyFill="1" applyBorder="1" applyAlignment="1" applyProtection="1">
      <alignment vertical="center" wrapText="1"/>
    </xf>
    <xf numFmtId="49" fontId="12" fillId="16" borderId="125" xfId="0" applyNumberFormat="1" applyFont="1" applyFill="1" applyBorder="1" applyAlignment="1" applyProtection="1">
      <alignment vertical="center" wrapText="1"/>
    </xf>
    <xf numFmtId="167" fontId="12" fillId="16" borderId="118" xfId="0" applyNumberFormat="1" applyFont="1" applyFill="1" applyBorder="1" applyAlignment="1" applyProtection="1">
      <alignment vertical="center" wrapText="1"/>
    </xf>
    <xf numFmtId="0" fontId="12" fillId="16" borderId="125" xfId="0" applyFont="1" applyFill="1" applyBorder="1" applyAlignment="1" applyProtection="1">
      <alignment horizontal="left" vertical="center" wrapText="1"/>
    </xf>
    <xf numFmtId="0" fontId="12" fillId="16" borderId="118" xfId="0" applyFont="1" applyFill="1" applyBorder="1" applyAlignment="1" applyProtection="1">
      <alignment horizontal="left" vertical="center" wrapText="1"/>
    </xf>
    <xf numFmtId="0" fontId="63" fillId="11" borderId="128" xfId="0" applyFont="1" applyFill="1" applyBorder="1" applyAlignment="1" applyProtection="1">
      <alignment horizontal="center" vertical="center" textRotation="90" wrapText="1"/>
    </xf>
    <xf numFmtId="0" fontId="12" fillId="16" borderId="128" xfId="0" applyFont="1" applyFill="1" applyBorder="1" applyAlignment="1" applyProtection="1">
      <alignment vertical="center" wrapText="1"/>
    </xf>
    <xf numFmtId="0" fontId="12" fillId="11" borderId="132" xfId="0" applyFont="1" applyFill="1" applyBorder="1" applyAlignment="1" applyProtection="1">
      <alignment horizontal="center" vertical="center" wrapText="1"/>
    </xf>
    <xf numFmtId="0" fontId="12" fillId="16" borderId="133" xfId="0" applyFont="1" applyFill="1" applyBorder="1" applyAlignment="1" applyProtection="1">
      <alignment horizontal="center" vertical="center" wrapText="1"/>
    </xf>
    <xf numFmtId="0" fontId="12" fillId="11" borderId="134" xfId="0" applyFont="1" applyFill="1" applyBorder="1" applyAlignment="1" applyProtection="1">
      <alignment horizontal="center" vertical="center" wrapText="1"/>
    </xf>
    <xf numFmtId="0" fontId="12" fillId="16" borderId="135" xfId="0" applyFont="1" applyFill="1" applyBorder="1" applyAlignment="1" applyProtection="1">
      <alignment horizontal="center" vertical="center" wrapText="1"/>
    </xf>
    <xf numFmtId="38" fontId="12" fillId="11" borderId="136" xfId="0" applyNumberFormat="1" applyFont="1" applyFill="1" applyBorder="1" applyAlignment="1" applyProtection="1">
      <alignment horizontal="center" vertical="center" wrapText="1"/>
    </xf>
    <xf numFmtId="38" fontId="12" fillId="16" borderId="137" xfId="0" applyNumberFormat="1" applyFont="1" applyFill="1" applyBorder="1" applyAlignment="1" applyProtection="1">
      <alignment horizontal="center" vertical="center" wrapText="1"/>
    </xf>
    <xf numFmtId="0" fontId="12" fillId="11" borderId="138" xfId="0" applyFont="1" applyFill="1" applyBorder="1" applyAlignment="1" applyProtection="1">
      <alignment horizontal="center" vertical="center" wrapText="1"/>
    </xf>
    <xf numFmtId="0" fontId="12" fillId="16" borderId="139" xfId="0" applyFont="1" applyFill="1" applyBorder="1" applyAlignment="1" applyProtection="1">
      <alignment horizontal="center" vertical="center" wrapText="1"/>
    </xf>
    <xf numFmtId="170" fontId="12" fillId="11" borderId="136" xfId="0" applyNumberFormat="1" applyFont="1" applyFill="1" applyBorder="1" applyAlignment="1" applyProtection="1">
      <alignment horizontal="center" vertical="center" wrapText="1"/>
    </xf>
    <xf numFmtId="170" fontId="12" fillId="16" borderId="137" xfId="0" applyNumberFormat="1" applyFont="1" applyFill="1" applyBorder="1" applyAlignment="1" applyProtection="1">
      <alignment horizontal="center" vertical="center" wrapText="1"/>
    </xf>
    <xf numFmtId="0" fontId="12" fillId="11" borderId="117" xfId="0" applyFont="1" applyFill="1" applyBorder="1" applyAlignment="1" applyProtection="1">
      <alignment horizontal="center" vertical="center" wrapText="1"/>
    </xf>
    <xf numFmtId="0" fontId="12" fillId="16" borderId="36" xfId="0" applyFont="1" applyFill="1" applyBorder="1" applyAlignment="1" applyProtection="1">
      <alignment horizontal="center" vertical="center" wrapText="1"/>
    </xf>
    <xf numFmtId="0" fontId="12" fillId="11" borderId="136" xfId="0" applyFont="1" applyFill="1" applyBorder="1" applyAlignment="1" applyProtection="1">
      <alignment horizontal="center" vertical="center" wrapText="1"/>
    </xf>
    <xf numFmtId="0" fontId="12" fillId="16" borderId="137" xfId="0" applyFont="1" applyFill="1" applyBorder="1" applyAlignment="1" applyProtection="1">
      <alignment horizontal="center" vertical="center" wrapText="1"/>
    </xf>
    <xf numFmtId="168" fontId="12" fillId="16" borderId="36" xfId="0" applyNumberFormat="1" applyFont="1" applyFill="1" applyBorder="1" applyAlignment="1" applyProtection="1">
      <alignment horizontal="center" vertical="center" wrapText="1"/>
    </xf>
    <xf numFmtId="49" fontId="12" fillId="11" borderId="136" xfId="0" applyNumberFormat="1" applyFont="1" applyFill="1" applyBorder="1" applyAlignment="1" applyProtection="1">
      <alignment horizontal="center" vertical="center" wrapText="1"/>
    </xf>
    <xf numFmtId="49" fontId="12" fillId="16" borderId="137" xfId="0" applyNumberFormat="1" applyFont="1" applyFill="1" applyBorder="1" applyAlignment="1" applyProtection="1">
      <alignment horizontal="center" vertical="center" wrapText="1"/>
    </xf>
    <xf numFmtId="169" fontId="12" fillId="16" borderId="137" xfId="0" applyNumberFormat="1" applyFont="1" applyFill="1" applyBorder="1" applyAlignment="1" applyProtection="1">
      <alignment horizontal="center" vertical="center" wrapText="1"/>
    </xf>
    <xf numFmtId="167" fontId="12" fillId="11" borderId="117" xfId="0" applyNumberFormat="1" applyFont="1" applyFill="1" applyBorder="1" applyAlignment="1" applyProtection="1">
      <alignment horizontal="center" vertical="center" wrapText="1"/>
    </xf>
    <xf numFmtId="167" fontId="12" fillId="16" borderId="36" xfId="0" applyNumberFormat="1" applyFont="1" applyFill="1" applyBorder="1" applyAlignment="1" applyProtection="1">
      <alignment horizontal="center" vertical="center" wrapText="1"/>
    </xf>
    <xf numFmtId="0" fontId="12" fillId="11" borderId="119" xfId="0" applyFont="1" applyFill="1" applyBorder="1" applyAlignment="1" applyProtection="1">
      <alignment horizontal="center" vertical="center" wrapText="1"/>
    </xf>
    <xf numFmtId="0" fontId="12" fillId="16" borderId="120" xfId="0" applyFont="1" applyFill="1" applyBorder="1" applyAlignment="1" applyProtection="1">
      <alignment vertical="center" wrapText="1"/>
    </xf>
    <xf numFmtId="0" fontId="12" fillId="16" borderId="37" xfId="0" applyFont="1" applyFill="1" applyBorder="1" applyAlignment="1" applyProtection="1">
      <alignment horizontal="center" vertical="center" wrapText="1"/>
    </xf>
    <xf numFmtId="0" fontId="39" fillId="29" borderId="121" xfId="0" applyFont="1" applyFill="1" applyBorder="1" applyAlignment="1" applyProtection="1">
      <alignment horizontal="center" vertical="center" wrapText="1"/>
    </xf>
    <xf numFmtId="0" fontId="12" fillId="12" borderId="140" xfId="0" applyFont="1" applyFill="1" applyBorder="1" applyAlignment="1" applyProtection="1">
      <alignment horizontal="center" vertical="center" wrapText="1"/>
    </xf>
    <xf numFmtId="0" fontId="12" fillId="12" borderId="141" xfId="0" applyFont="1" applyFill="1" applyBorder="1" applyAlignment="1" applyProtection="1">
      <alignment horizontal="center" vertical="center" wrapText="1"/>
    </xf>
    <xf numFmtId="38" fontId="12" fillId="12" borderId="142" xfId="0" applyNumberFormat="1" applyFont="1" applyFill="1" applyBorder="1" applyAlignment="1" applyProtection="1">
      <alignment horizontal="center" vertical="center" wrapText="1"/>
    </xf>
    <xf numFmtId="0" fontId="12" fillId="12" borderId="143" xfId="0" applyFont="1" applyFill="1" applyBorder="1" applyAlignment="1" applyProtection="1">
      <alignment horizontal="center" vertical="center" wrapText="1"/>
    </xf>
    <xf numFmtId="170" fontId="12" fillId="12" borderId="142" xfId="0" applyNumberFormat="1" applyFont="1" applyFill="1" applyBorder="1" applyAlignment="1" applyProtection="1">
      <alignment horizontal="center" vertical="center" wrapText="1"/>
    </xf>
    <xf numFmtId="1" fontId="12" fillId="12" borderId="144" xfId="0" applyNumberFormat="1" applyFont="1" applyFill="1" applyBorder="1" applyAlignment="1" applyProtection="1">
      <alignment horizontal="center" vertical="center" wrapText="1"/>
    </xf>
    <xf numFmtId="0" fontId="12" fillId="12" borderId="142" xfId="0" applyFont="1" applyFill="1" applyBorder="1" applyAlignment="1" applyProtection="1">
      <alignment horizontal="center" vertical="center" wrapText="1"/>
    </xf>
    <xf numFmtId="0" fontId="12" fillId="12" borderId="144" xfId="0" applyFont="1" applyFill="1" applyBorder="1" applyAlignment="1" applyProtection="1">
      <alignment horizontal="center" vertical="center" wrapText="1"/>
    </xf>
    <xf numFmtId="168" fontId="12" fillId="12" borderId="144" xfId="0" applyNumberFormat="1" applyFont="1" applyFill="1" applyBorder="1" applyAlignment="1" applyProtection="1">
      <alignment horizontal="center" vertical="center" wrapText="1"/>
    </xf>
    <xf numFmtId="49" fontId="12" fillId="12" borderId="142" xfId="0" applyNumberFormat="1" applyFont="1" applyFill="1" applyBorder="1" applyAlignment="1" applyProtection="1">
      <alignment horizontal="center" vertical="center" wrapText="1"/>
    </xf>
    <xf numFmtId="0" fontId="12" fillId="12" borderId="144" xfId="0" applyNumberFormat="1" applyFont="1" applyFill="1" applyBorder="1" applyAlignment="1" applyProtection="1">
      <alignment horizontal="center" vertical="center" wrapText="1"/>
    </xf>
    <xf numFmtId="169" fontId="12" fillId="12" borderId="142" xfId="0" applyNumberFormat="1" applyFont="1" applyFill="1" applyBorder="1" applyAlignment="1" applyProtection="1">
      <alignment horizontal="center" vertical="center" wrapText="1"/>
    </xf>
    <xf numFmtId="167" fontId="12" fillId="12" borderId="144" xfId="0" applyNumberFormat="1" applyFont="1" applyFill="1" applyBorder="1" applyAlignment="1" applyProtection="1">
      <alignment horizontal="center" vertical="center" wrapText="1"/>
    </xf>
    <xf numFmtId="0" fontId="12" fillId="12" borderId="145" xfId="0" applyFont="1" applyFill="1" applyBorder="1" applyAlignment="1" applyProtection="1">
      <alignment horizontal="center" vertical="center" wrapText="1"/>
    </xf>
    <xf numFmtId="164" fontId="12" fillId="12" borderId="122" xfId="0" applyNumberFormat="1" applyFont="1" applyFill="1" applyBorder="1" applyAlignment="1" applyProtection="1">
      <alignment horizontal="center" vertical="center" wrapText="1"/>
      <protection locked="0"/>
    </xf>
    <xf numFmtId="164" fontId="12" fillId="12" borderId="144" xfId="0" applyNumberFormat="1" applyFont="1" applyFill="1" applyBorder="1" applyAlignment="1" applyProtection="1">
      <alignment horizontal="center" vertical="center" wrapText="1"/>
      <protection locked="0"/>
    </xf>
    <xf numFmtId="164" fontId="12" fillId="12" borderId="143" xfId="0" applyNumberFormat="1" applyFont="1" applyFill="1" applyBorder="1" applyAlignment="1" applyProtection="1">
      <alignment horizontal="center" vertical="center" wrapText="1"/>
      <protection locked="0"/>
    </xf>
    <xf numFmtId="164" fontId="12" fillId="12" borderId="142" xfId="0" applyNumberFormat="1" applyFont="1" applyFill="1" applyBorder="1" applyAlignment="1" applyProtection="1">
      <alignment horizontal="center" vertical="center" wrapText="1"/>
      <protection locked="0"/>
    </xf>
    <xf numFmtId="164" fontId="12" fillId="12" borderId="145" xfId="0" applyNumberFormat="1" applyFont="1" applyFill="1" applyBorder="1" applyAlignment="1" applyProtection="1">
      <alignment horizontal="center" vertical="center" wrapText="1"/>
      <protection locked="0"/>
    </xf>
    <xf numFmtId="0" fontId="12" fillId="11" borderId="146" xfId="0" applyFont="1" applyFill="1" applyBorder="1" applyAlignment="1" applyProtection="1">
      <alignment horizontal="center" vertical="center" wrapText="1"/>
    </xf>
    <xf numFmtId="0" fontId="12" fillId="16" borderId="147" xfId="0" applyFont="1" applyFill="1" applyBorder="1" applyAlignment="1" applyProtection="1">
      <alignment horizontal="center" vertical="center" wrapText="1"/>
    </xf>
    <xf numFmtId="0" fontId="12" fillId="16" borderId="120" xfId="0" applyFont="1" applyFill="1" applyBorder="1" applyAlignment="1" applyProtection="1">
      <alignment horizontal="left" vertical="center" wrapText="1"/>
    </xf>
    <xf numFmtId="170" fontId="12" fillId="0" borderId="0" xfId="0" applyNumberFormat="1" applyFont="1" applyFill="1" applyBorder="1" applyAlignment="1" applyProtection="1">
      <alignment vertical="center" wrapText="1"/>
    </xf>
    <xf numFmtId="0" fontId="64" fillId="0" borderId="0" xfId="0" applyFont="1"/>
    <xf numFmtId="0" fontId="64" fillId="0" borderId="0" xfId="0" applyFont="1" applyAlignment="1">
      <alignment horizontal="center"/>
    </xf>
    <xf numFmtId="0" fontId="65" fillId="0" borderId="0" xfId="0" applyFont="1"/>
    <xf numFmtId="0" fontId="65" fillId="0" borderId="0" xfId="0" applyFont="1" applyAlignment="1">
      <alignment horizontal="center"/>
    </xf>
    <xf numFmtId="0" fontId="65" fillId="0" borderId="0" xfId="0" applyFont="1" applyFill="1" applyBorder="1" applyAlignment="1" applyProtection="1">
      <alignment vertical="center" wrapText="1"/>
    </xf>
    <xf numFmtId="0" fontId="11" fillId="0" borderId="0" xfId="0" applyFont="1"/>
    <xf numFmtId="0" fontId="11" fillId="0" borderId="0" xfId="0" applyFont="1" applyAlignment="1">
      <alignment horizontal="center"/>
    </xf>
    <xf numFmtId="0" fontId="11" fillId="0" borderId="0" xfId="0" applyFont="1" applyFill="1" applyBorder="1" applyAlignment="1" applyProtection="1">
      <alignment vertical="center" wrapText="1"/>
    </xf>
    <xf numFmtId="0" fontId="27" fillId="0" borderId="0" xfId="0" applyFont="1"/>
    <xf numFmtId="0" fontId="27" fillId="0" borderId="0" xfId="0" applyFont="1" applyAlignment="1">
      <alignment horizontal="center"/>
    </xf>
    <xf numFmtId="0" fontId="21" fillId="0" borderId="0" xfId="0" applyFont="1" applyFill="1" applyBorder="1" applyAlignment="1" applyProtection="1">
      <alignment horizontal="center" vertical="center" wrapText="1"/>
    </xf>
    <xf numFmtId="0" fontId="11" fillId="0" borderId="0" xfId="0" applyFont="1" applyAlignment="1">
      <alignment wrapText="1"/>
    </xf>
    <xf numFmtId="38" fontId="11" fillId="0" borderId="0" xfId="0" applyNumberFormat="1" applyFont="1"/>
    <xf numFmtId="38" fontId="11" fillId="0" borderId="0" xfId="0" applyNumberFormat="1" applyFont="1" applyAlignment="1">
      <alignment horizontal="center"/>
    </xf>
    <xf numFmtId="170" fontId="11" fillId="0" borderId="0" xfId="0" applyNumberFormat="1" applyFont="1"/>
    <xf numFmtId="170" fontId="11" fillId="0" borderId="0" xfId="0" applyNumberFormat="1" applyFont="1" applyAlignment="1">
      <alignment horizontal="center"/>
    </xf>
    <xf numFmtId="1" fontId="11" fillId="0" borderId="0" xfId="0" applyNumberFormat="1" applyFont="1"/>
    <xf numFmtId="1" fontId="11" fillId="0" borderId="0" xfId="0" applyNumberFormat="1" applyFont="1" applyAlignment="1">
      <alignment horizontal="center"/>
    </xf>
    <xf numFmtId="0" fontId="11" fillId="0" borderId="0" xfId="0" applyFont="1" applyFill="1" applyBorder="1" applyAlignment="1" applyProtection="1">
      <alignment horizontal="center" vertical="center" wrapText="1"/>
    </xf>
    <xf numFmtId="168" fontId="11" fillId="0" borderId="0" xfId="0" applyNumberFormat="1" applyFont="1"/>
    <xf numFmtId="168" fontId="11" fillId="0" borderId="0" xfId="0" applyNumberFormat="1" applyFont="1" applyAlignment="1">
      <alignment horizontal="center"/>
    </xf>
    <xf numFmtId="49" fontId="11" fillId="0" borderId="0" xfId="0" applyNumberFormat="1" applyFont="1"/>
    <xf numFmtId="49" fontId="11" fillId="0" borderId="0" xfId="0" applyNumberFormat="1" applyFont="1" applyAlignment="1">
      <alignment horizontal="center"/>
    </xf>
    <xf numFmtId="49" fontId="11" fillId="0" borderId="0" xfId="0" applyNumberFormat="1" applyFont="1" applyFill="1" applyBorder="1" applyAlignment="1" applyProtection="1">
      <alignment vertical="center" wrapText="1"/>
    </xf>
    <xf numFmtId="169" fontId="11" fillId="0" borderId="0" xfId="0" applyNumberFormat="1" applyFont="1"/>
    <xf numFmtId="169" fontId="11" fillId="0" borderId="0" xfId="0" applyNumberFormat="1" applyFont="1" applyAlignment="1">
      <alignment horizontal="center"/>
    </xf>
    <xf numFmtId="167" fontId="11" fillId="0" borderId="0" xfId="0" applyNumberFormat="1" applyFont="1"/>
    <xf numFmtId="167" fontId="11" fillId="0" borderId="0" xfId="0" applyNumberFormat="1" applyFont="1" applyAlignment="1">
      <alignment horizontal="center"/>
    </xf>
    <xf numFmtId="0" fontId="27" fillId="0" borderId="0" xfId="0" applyFont="1" applyFill="1" applyBorder="1" applyAlignment="1" applyProtection="1">
      <alignment vertical="center" wrapText="1"/>
    </xf>
    <xf numFmtId="0" fontId="66" fillId="9" borderId="148" xfId="0" applyFont="1" applyFill="1" applyBorder="1" applyAlignment="1" applyProtection="1">
      <alignment horizontal="center" vertical="center" textRotation="90" wrapText="1"/>
    </xf>
    <xf numFmtId="0" fontId="11" fillId="15" borderId="148" xfId="0" applyFont="1" applyFill="1" applyBorder="1" applyAlignment="1" applyProtection="1">
      <alignment vertical="center" wrapText="1"/>
    </xf>
    <xf numFmtId="38" fontId="11" fillId="15" borderId="149" xfId="0" applyNumberFormat="1" applyFont="1" applyFill="1" applyBorder="1" applyAlignment="1" applyProtection="1">
      <alignment vertical="center" wrapText="1"/>
    </xf>
    <xf numFmtId="0" fontId="11" fillId="15" borderId="150" xfId="0" applyFont="1" applyFill="1" applyBorder="1" applyAlignment="1" applyProtection="1">
      <alignment vertical="center" wrapText="1"/>
    </xf>
    <xf numFmtId="170" fontId="11" fillId="15" borderId="149" xfId="0" applyNumberFormat="1" applyFont="1" applyFill="1" applyBorder="1" applyAlignment="1" applyProtection="1">
      <alignment vertical="center" wrapText="1"/>
    </xf>
    <xf numFmtId="0" fontId="11" fillId="15" borderId="151" xfId="0" applyFont="1" applyFill="1" applyBorder="1" applyAlignment="1" applyProtection="1">
      <alignment vertical="center" wrapText="1"/>
    </xf>
    <xf numFmtId="0" fontId="11" fillId="15" borderId="149" xfId="0" applyFont="1" applyFill="1" applyBorder="1" applyAlignment="1" applyProtection="1">
      <alignment vertical="center" wrapText="1"/>
    </xf>
    <xf numFmtId="49" fontId="11" fillId="15" borderId="149" xfId="0" applyNumberFormat="1" applyFont="1" applyFill="1" applyBorder="1" applyAlignment="1" applyProtection="1">
      <alignment vertical="center" wrapText="1"/>
    </xf>
    <xf numFmtId="167" fontId="11" fillId="15" borderId="151" xfId="0" applyNumberFormat="1" applyFont="1" applyFill="1" applyBorder="1" applyAlignment="1" applyProtection="1">
      <alignment vertical="center" wrapText="1"/>
    </xf>
    <xf numFmtId="0" fontId="11" fillId="15" borderId="149" xfId="0" applyFont="1" applyFill="1" applyBorder="1" applyAlignment="1" applyProtection="1">
      <alignment horizontal="left" vertical="center" wrapText="1"/>
    </xf>
    <xf numFmtId="0" fontId="11" fillId="15" borderId="151" xfId="0" applyFont="1" applyFill="1" applyBorder="1" applyAlignment="1" applyProtection="1">
      <alignment horizontal="left" vertical="center" wrapText="1"/>
    </xf>
    <xf numFmtId="0" fontId="66" fillId="9" borderId="153" xfId="0" applyFont="1" applyFill="1" applyBorder="1" applyAlignment="1" applyProtection="1">
      <alignment horizontal="center" vertical="center" textRotation="90" wrapText="1"/>
    </xf>
    <xf numFmtId="0" fontId="11" fillId="15" borderId="153" xfId="0" applyFont="1" applyFill="1" applyBorder="1" applyAlignment="1" applyProtection="1">
      <alignment vertical="center" wrapText="1"/>
    </xf>
    <xf numFmtId="0" fontId="47" fillId="28" borderId="155" xfId="0" applyFont="1" applyFill="1" applyBorder="1" applyAlignment="1" applyProtection="1">
      <alignment horizontal="center" vertical="center" wrapText="1"/>
    </xf>
    <xf numFmtId="0" fontId="22" fillId="10" borderId="156" xfId="0" applyFont="1" applyFill="1" applyBorder="1" applyAlignment="1" applyProtection="1">
      <alignment horizontal="center" vertical="center" wrapText="1"/>
      <protection locked="0"/>
    </xf>
    <xf numFmtId="166" fontId="22" fillId="10" borderId="157" xfId="0" applyNumberFormat="1" applyFont="1" applyFill="1" applyBorder="1" applyAlignment="1" applyProtection="1">
      <alignment horizontal="center" vertical="center" wrapText="1"/>
      <protection locked="0"/>
    </xf>
    <xf numFmtId="0" fontId="11" fillId="9" borderId="158" xfId="0" applyFont="1" applyFill="1" applyBorder="1" applyAlignment="1" applyProtection="1">
      <alignment horizontal="center" vertical="center" wrapText="1"/>
    </xf>
    <xf numFmtId="0" fontId="11" fillId="15" borderId="159" xfId="0" applyFont="1" applyFill="1" applyBorder="1" applyAlignment="1" applyProtection="1">
      <alignment horizontal="center" vertical="center" wrapText="1"/>
    </xf>
    <xf numFmtId="0" fontId="11" fillId="9" borderId="160" xfId="0" applyFont="1" applyFill="1" applyBorder="1" applyAlignment="1" applyProtection="1">
      <alignment horizontal="center" vertical="center" wrapText="1"/>
    </xf>
    <xf numFmtId="0" fontId="11" fillId="15" borderId="161" xfId="0" applyFont="1" applyFill="1" applyBorder="1" applyAlignment="1" applyProtection="1">
      <alignment horizontal="center" vertical="center" wrapText="1"/>
    </xf>
    <xf numFmtId="38" fontId="11" fillId="9" borderId="162" xfId="0" applyNumberFormat="1" applyFont="1" applyFill="1" applyBorder="1" applyAlignment="1" applyProtection="1">
      <alignment horizontal="center" vertical="center" wrapText="1"/>
    </xf>
    <xf numFmtId="38" fontId="11" fillId="15" borderId="163" xfId="0" applyNumberFormat="1" applyFont="1" applyFill="1" applyBorder="1" applyAlignment="1" applyProtection="1">
      <alignment horizontal="center" vertical="center" wrapText="1"/>
    </xf>
    <xf numFmtId="0" fontId="11" fillId="9" borderId="164" xfId="0" applyFont="1" applyFill="1" applyBorder="1" applyAlignment="1" applyProtection="1">
      <alignment horizontal="center" vertical="center" wrapText="1"/>
    </xf>
    <xf numFmtId="0" fontId="11" fillId="15" borderId="165" xfId="0" applyFont="1" applyFill="1" applyBorder="1" applyAlignment="1" applyProtection="1">
      <alignment horizontal="center" vertical="center" wrapText="1"/>
    </xf>
    <xf numFmtId="170" fontId="11" fillId="9" borderId="162" xfId="0" applyNumberFormat="1" applyFont="1" applyFill="1" applyBorder="1" applyAlignment="1" applyProtection="1">
      <alignment horizontal="center" vertical="center" wrapText="1"/>
    </xf>
    <xf numFmtId="170" fontId="11" fillId="15" borderId="163" xfId="0" applyNumberFormat="1" applyFont="1" applyFill="1" applyBorder="1" applyAlignment="1" applyProtection="1">
      <alignment horizontal="center" vertical="center" wrapText="1"/>
    </xf>
    <xf numFmtId="0" fontId="11" fillId="9" borderId="166" xfId="0" applyFont="1" applyFill="1" applyBorder="1" applyAlignment="1" applyProtection="1">
      <alignment horizontal="center" vertical="center" wrapText="1"/>
    </xf>
    <xf numFmtId="0" fontId="11" fillId="15" borderId="38" xfId="0" applyFont="1" applyFill="1" applyBorder="1" applyAlignment="1" applyProtection="1">
      <alignment horizontal="center" vertical="center" wrapText="1"/>
    </xf>
    <xf numFmtId="0" fontId="11" fillId="9" borderId="162" xfId="0" applyFont="1" applyFill="1" applyBorder="1" applyAlignment="1" applyProtection="1">
      <alignment horizontal="center" vertical="center" wrapText="1"/>
    </xf>
    <xf numFmtId="0" fontId="11" fillId="15" borderId="163" xfId="0" applyFont="1" applyFill="1" applyBorder="1" applyAlignment="1" applyProtection="1">
      <alignment horizontal="center" vertical="center" wrapText="1"/>
    </xf>
    <xf numFmtId="168" fontId="11" fillId="15" borderId="38" xfId="0" applyNumberFormat="1" applyFont="1" applyFill="1" applyBorder="1" applyAlignment="1" applyProtection="1">
      <alignment horizontal="center" vertical="center" wrapText="1"/>
    </xf>
    <xf numFmtId="49" fontId="11" fillId="9" borderId="162" xfId="0" applyNumberFormat="1" applyFont="1" applyFill="1" applyBorder="1" applyAlignment="1" applyProtection="1">
      <alignment horizontal="center" vertical="center" wrapText="1"/>
    </xf>
    <xf numFmtId="49" fontId="11" fillId="15" borderId="163" xfId="0" applyNumberFormat="1" applyFont="1" applyFill="1" applyBorder="1" applyAlignment="1" applyProtection="1">
      <alignment horizontal="center" vertical="center" wrapText="1"/>
    </xf>
    <xf numFmtId="169" fontId="11" fillId="15" borderId="163" xfId="0" applyNumberFormat="1" applyFont="1" applyFill="1" applyBorder="1" applyAlignment="1" applyProtection="1">
      <alignment horizontal="center" vertical="center" wrapText="1"/>
    </xf>
    <xf numFmtId="167" fontId="11" fillId="9" borderId="166" xfId="0" applyNumberFormat="1" applyFont="1" applyFill="1" applyBorder="1" applyAlignment="1" applyProtection="1">
      <alignment horizontal="center" vertical="center" wrapText="1"/>
    </xf>
    <xf numFmtId="167" fontId="11" fillId="15" borderId="38" xfId="0" applyNumberFormat="1" applyFont="1" applyFill="1" applyBorder="1" applyAlignment="1" applyProtection="1">
      <alignment horizontal="center" vertical="center" wrapText="1"/>
    </xf>
    <xf numFmtId="0" fontId="11" fillId="9" borderId="167" xfId="0" applyFont="1" applyFill="1" applyBorder="1" applyAlignment="1" applyProtection="1">
      <alignment horizontal="center" vertical="center" wrapText="1"/>
    </xf>
    <xf numFmtId="0" fontId="11" fillId="15" borderId="168" xfId="0" applyFont="1" applyFill="1" applyBorder="1" applyAlignment="1" applyProtection="1">
      <alignment vertical="center" wrapText="1"/>
    </xf>
    <xf numFmtId="0" fontId="11" fillId="15" borderId="39" xfId="0" applyFont="1" applyFill="1" applyBorder="1" applyAlignment="1" applyProtection="1">
      <alignment horizontal="center" vertical="center" wrapText="1"/>
    </xf>
    <xf numFmtId="0" fontId="42" fillId="28" borderId="155" xfId="0" applyFont="1" applyFill="1" applyBorder="1" applyAlignment="1" applyProtection="1">
      <alignment horizontal="center" vertical="center" wrapText="1"/>
    </xf>
    <xf numFmtId="0" fontId="11" fillId="10" borderId="169" xfId="0" applyFont="1" applyFill="1" applyBorder="1" applyAlignment="1" applyProtection="1">
      <alignment horizontal="center" vertical="center" wrapText="1"/>
    </xf>
    <xf numFmtId="0" fontId="11" fillId="10" borderId="170" xfId="0" applyFont="1" applyFill="1" applyBorder="1" applyAlignment="1" applyProtection="1">
      <alignment horizontal="center" vertical="center" wrapText="1"/>
    </xf>
    <xf numFmtId="38" fontId="11" fillId="10" borderId="171" xfId="0" applyNumberFormat="1" applyFont="1" applyFill="1" applyBorder="1" applyAlignment="1" applyProtection="1">
      <alignment horizontal="center" vertical="center" wrapText="1"/>
    </xf>
    <xf numFmtId="0" fontId="11" fillId="10" borderId="172" xfId="0" applyFont="1" applyFill="1" applyBorder="1" applyAlignment="1" applyProtection="1">
      <alignment horizontal="center" vertical="center" wrapText="1"/>
    </xf>
    <xf numFmtId="170" fontId="11" fillId="10" borderId="171" xfId="0" applyNumberFormat="1" applyFont="1" applyFill="1" applyBorder="1" applyAlignment="1" applyProtection="1">
      <alignment horizontal="center" vertical="center" wrapText="1"/>
    </xf>
    <xf numFmtId="1" fontId="11" fillId="10" borderId="173" xfId="0" applyNumberFormat="1" applyFont="1" applyFill="1" applyBorder="1" applyAlignment="1" applyProtection="1">
      <alignment horizontal="center" vertical="center" wrapText="1"/>
    </xf>
    <xf numFmtId="0" fontId="11" fillId="10" borderId="171" xfId="0" applyFont="1" applyFill="1" applyBorder="1" applyAlignment="1" applyProtection="1">
      <alignment horizontal="center" vertical="center" wrapText="1"/>
    </xf>
    <xf numFmtId="0" fontId="11" fillId="10" borderId="173" xfId="0" applyFont="1" applyFill="1" applyBorder="1" applyAlignment="1" applyProtection="1">
      <alignment horizontal="center" vertical="center" wrapText="1"/>
    </xf>
    <xf numFmtId="168" fontId="11" fillId="10" borderId="173" xfId="0" applyNumberFormat="1" applyFont="1" applyFill="1" applyBorder="1" applyAlignment="1" applyProtection="1">
      <alignment horizontal="center" vertical="center" wrapText="1"/>
    </xf>
    <xf numFmtId="49" fontId="11" fillId="10" borderId="171" xfId="0" applyNumberFormat="1" applyFont="1" applyFill="1" applyBorder="1" applyAlignment="1" applyProtection="1">
      <alignment horizontal="center" vertical="center" wrapText="1"/>
    </xf>
    <xf numFmtId="0" fontId="11" fillId="10" borderId="173" xfId="0" applyNumberFormat="1" applyFont="1" applyFill="1" applyBorder="1" applyAlignment="1" applyProtection="1">
      <alignment horizontal="center" vertical="center" wrapText="1"/>
    </xf>
    <xf numFmtId="169" fontId="11" fillId="10" borderId="171" xfId="0" applyNumberFormat="1" applyFont="1" applyFill="1" applyBorder="1" applyAlignment="1" applyProtection="1">
      <alignment horizontal="center" vertical="center" wrapText="1"/>
    </xf>
    <xf numFmtId="167" fontId="11" fillId="10" borderId="173" xfId="0" applyNumberFormat="1" applyFont="1" applyFill="1" applyBorder="1" applyAlignment="1" applyProtection="1">
      <alignment horizontal="center" vertical="center" wrapText="1"/>
    </xf>
    <xf numFmtId="0" fontId="11" fillId="10" borderId="157" xfId="0" applyFont="1" applyFill="1" applyBorder="1" applyAlignment="1" applyProtection="1">
      <alignment horizontal="center" vertical="center" wrapText="1"/>
    </xf>
    <xf numFmtId="164" fontId="11" fillId="10" borderId="174" xfId="0" applyNumberFormat="1" applyFont="1" applyFill="1" applyBorder="1" applyAlignment="1" applyProtection="1">
      <alignment horizontal="center" vertical="center" wrapText="1"/>
      <protection locked="0"/>
    </xf>
    <xf numFmtId="164" fontId="11" fillId="10" borderId="173" xfId="0" applyNumberFormat="1" applyFont="1" applyFill="1" applyBorder="1" applyAlignment="1" applyProtection="1">
      <alignment horizontal="center" vertical="center" wrapText="1"/>
      <protection locked="0"/>
    </xf>
    <xf numFmtId="164" fontId="11" fillId="10" borderId="172" xfId="0" applyNumberFormat="1" applyFont="1" applyFill="1" applyBorder="1" applyAlignment="1" applyProtection="1">
      <alignment horizontal="center" vertical="center" wrapText="1"/>
      <protection locked="0"/>
    </xf>
    <xf numFmtId="164" fontId="11" fillId="10" borderId="171" xfId="0" applyNumberFormat="1" applyFont="1" applyFill="1" applyBorder="1" applyAlignment="1" applyProtection="1">
      <alignment horizontal="center" vertical="center" wrapText="1"/>
      <protection locked="0"/>
    </xf>
    <xf numFmtId="164" fontId="11" fillId="10" borderId="157" xfId="0" applyNumberFormat="1" applyFont="1" applyFill="1" applyBorder="1" applyAlignment="1" applyProtection="1">
      <alignment horizontal="center" vertical="center" wrapText="1"/>
      <protection locked="0"/>
    </xf>
    <xf numFmtId="0" fontId="11" fillId="9" borderId="178" xfId="0" applyFont="1" applyFill="1" applyBorder="1" applyAlignment="1" applyProtection="1">
      <alignment horizontal="center" vertical="center" wrapText="1"/>
    </xf>
    <xf numFmtId="0" fontId="11" fillId="15" borderId="179" xfId="0" applyFont="1" applyFill="1" applyBorder="1" applyAlignment="1" applyProtection="1">
      <alignment horizontal="center" vertical="center" wrapText="1"/>
    </xf>
    <xf numFmtId="0" fontId="11" fillId="15" borderId="168" xfId="0" applyFont="1" applyFill="1" applyBorder="1" applyAlignment="1" applyProtection="1">
      <alignment horizontal="left" vertical="center" wrapText="1"/>
    </xf>
    <xf numFmtId="0" fontId="64" fillId="0" borderId="0" xfId="0" quotePrefix="1" applyFont="1" applyAlignment="1">
      <alignment horizontal="center"/>
    </xf>
    <xf numFmtId="170" fontId="11" fillId="9" borderId="164" xfId="0" applyNumberFormat="1" applyFont="1" applyFill="1" applyBorder="1" applyAlignment="1" applyProtection="1">
      <alignment horizontal="center" vertical="center" wrapText="1"/>
    </xf>
    <xf numFmtId="170" fontId="11" fillId="15" borderId="150" xfId="0" applyNumberFormat="1" applyFont="1" applyFill="1" applyBorder="1" applyAlignment="1" applyProtection="1">
      <alignment vertical="center" wrapText="1"/>
    </xf>
    <xf numFmtId="170" fontId="11" fillId="15" borderId="165" xfId="0" applyNumberFormat="1" applyFont="1" applyFill="1" applyBorder="1" applyAlignment="1" applyProtection="1">
      <alignment horizontal="center" vertical="center" wrapText="1"/>
    </xf>
    <xf numFmtId="170" fontId="11" fillId="10" borderId="172" xfId="0" applyNumberFormat="1" applyFont="1" applyFill="1" applyBorder="1" applyAlignment="1" applyProtection="1">
      <alignment horizontal="center" vertical="center" wrapText="1"/>
    </xf>
    <xf numFmtId="170" fontId="11" fillId="0" borderId="0" xfId="0" applyNumberFormat="1" applyFont="1" applyFill="1" applyBorder="1" applyAlignment="1" applyProtection="1">
      <alignment vertical="center" wrapText="1"/>
    </xf>
    <xf numFmtId="172" fontId="11" fillId="10" borderId="171" xfId="0" applyNumberFormat="1" applyFont="1" applyFill="1" applyBorder="1" applyAlignment="1" applyProtection="1">
      <alignment horizontal="center" vertical="center" wrapText="1"/>
    </xf>
    <xf numFmtId="0" fontId="67" fillId="0" borderId="0" xfId="0" applyFont="1"/>
    <xf numFmtId="0" fontId="67" fillId="0" borderId="0" xfId="0" applyFont="1" applyAlignment="1">
      <alignment horizontal="center"/>
    </xf>
    <xf numFmtId="0" fontId="17" fillId="0" borderId="0" xfId="0" applyFont="1"/>
    <xf numFmtId="0" fontId="17" fillId="0" borderId="0" xfId="0" applyFont="1" applyAlignment="1">
      <alignment horizontal="center"/>
    </xf>
    <xf numFmtId="0" fontId="16" fillId="0" borderId="0" xfId="0" applyFont="1"/>
    <xf numFmtId="0" fontId="16" fillId="0" borderId="0" xfId="0" applyFont="1" applyAlignment="1">
      <alignment horizontal="center"/>
    </xf>
    <xf numFmtId="0" fontId="16" fillId="0" borderId="0" xfId="0" applyFont="1" applyFill="1" applyBorder="1" applyAlignment="1" applyProtection="1">
      <alignment vertical="center" wrapText="1"/>
    </xf>
    <xf numFmtId="0" fontId="34" fillId="0" borderId="0" xfId="0" applyFont="1"/>
    <xf numFmtId="0" fontId="34" fillId="0" borderId="0" xfId="0" applyFont="1" applyAlignment="1">
      <alignment horizontal="center"/>
    </xf>
    <xf numFmtId="0" fontId="38" fillId="0" borderId="0" xfId="0" applyFont="1" applyFill="1" applyBorder="1" applyAlignment="1" applyProtection="1">
      <alignment horizontal="center" vertical="center" wrapText="1"/>
    </xf>
    <xf numFmtId="0" fontId="16" fillId="0" borderId="0" xfId="0" applyFont="1" applyAlignment="1">
      <alignment wrapText="1"/>
    </xf>
    <xf numFmtId="38" fontId="16" fillId="0" borderId="0" xfId="0" applyNumberFormat="1" applyFont="1"/>
    <xf numFmtId="38" fontId="16" fillId="0" borderId="0" xfId="0" applyNumberFormat="1" applyFont="1" applyAlignment="1">
      <alignment horizontal="center"/>
    </xf>
    <xf numFmtId="170" fontId="16" fillId="0" borderId="0" xfId="0" applyNumberFormat="1" applyFont="1"/>
    <xf numFmtId="170" fontId="16" fillId="0" borderId="0" xfId="0" applyNumberFormat="1" applyFont="1" applyAlignment="1">
      <alignment horizontal="center"/>
    </xf>
    <xf numFmtId="1" fontId="16" fillId="0" borderId="0" xfId="0" applyNumberFormat="1" applyFont="1"/>
    <xf numFmtId="1" fontId="16" fillId="0" borderId="0" xfId="0" applyNumberFormat="1" applyFont="1" applyAlignment="1">
      <alignment horizontal="center"/>
    </xf>
    <xf numFmtId="170" fontId="16" fillId="0" borderId="0" xfId="0" applyNumberFormat="1" applyFont="1" applyFill="1" applyBorder="1" applyAlignment="1" applyProtection="1">
      <alignment vertical="center" wrapText="1"/>
    </xf>
    <xf numFmtId="172" fontId="16" fillId="0" borderId="0" xfId="0" applyNumberFormat="1" applyFont="1"/>
    <xf numFmtId="172" fontId="16" fillId="0" borderId="0" xfId="0" applyNumberFormat="1" applyFont="1" applyAlignment="1">
      <alignment horizontal="center"/>
    </xf>
    <xf numFmtId="172" fontId="16" fillId="0" borderId="0" xfId="0" applyNumberFormat="1" applyFont="1" applyFill="1" applyBorder="1" applyAlignment="1" applyProtection="1">
      <alignment vertical="center" wrapText="1"/>
    </xf>
    <xf numFmtId="0" fontId="16" fillId="0" borderId="0" xfId="0" applyFont="1" applyFill="1" applyBorder="1" applyAlignment="1" applyProtection="1">
      <alignment horizontal="center" vertical="center" wrapText="1"/>
    </xf>
    <xf numFmtId="168" fontId="16" fillId="0" borderId="0" xfId="0" applyNumberFormat="1" applyFont="1"/>
    <xf numFmtId="168" fontId="16" fillId="0" borderId="0" xfId="0" applyNumberFormat="1" applyFont="1" applyAlignment="1">
      <alignment horizontal="center"/>
    </xf>
    <xf numFmtId="49" fontId="16" fillId="0" borderId="0" xfId="0" applyNumberFormat="1" applyFont="1"/>
    <xf numFmtId="49" fontId="16" fillId="0" borderId="0" xfId="0" applyNumberFormat="1" applyFont="1" applyAlignment="1">
      <alignment horizontal="center"/>
    </xf>
    <xf numFmtId="49" fontId="16" fillId="0" borderId="0" xfId="0" applyNumberFormat="1" applyFont="1" applyFill="1" applyBorder="1" applyAlignment="1" applyProtection="1">
      <alignment vertical="center" wrapText="1"/>
    </xf>
    <xf numFmtId="169" fontId="16" fillId="0" borderId="0" xfId="0" applyNumberFormat="1" applyFont="1"/>
    <xf numFmtId="169" fontId="16" fillId="0" borderId="0" xfId="0" applyNumberFormat="1" applyFont="1" applyAlignment="1">
      <alignment horizontal="center"/>
    </xf>
    <xf numFmtId="167" fontId="16" fillId="0" borderId="0" xfId="0" applyNumberFormat="1" applyFont="1"/>
    <xf numFmtId="167" fontId="16" fillId="0" borderId="0" xfId="0" applyNumberFormat="1" applyFont="1" applyAlignment="1">
      <alignment horizontal="center"/>
    </xf>
    <xf numFmtId="0" fontId="34" fillId="0" borderId="0" xfId="0" applyFont="1" applyFill="1" applyBorder="1" applyAlignment="1" applyProtection="1">
      <alignment vertical="center" wrapText="1"/>
    </xf>
    <xf numFmtId="0" fontId="69" fillId="4" borderId="182" xfId="0" applyFont="1" applyFill="1" applyBorder="1" applyAlignment="1" applyProtection="1">
      <alignment horizontal="center" vertical="center" textRotation="90" wrapText="1"/>
    </xf>
    <xf numFmtId="0" fontId="16" fillId="5" borderId="182" xfId="0" applyFont="1" applyFill="1" applyBorder="1" applyAlignment="1" applyProtection="1">
      <alignment vertical="center" wrapText="1"/>
    </xf>
    <xf numFmtId="38" fontId="16" fillId="5" borderId="183" xfId="0" applyNumberFormat="1" applyFont="1" applyFill="1" applyBorder="1" applyAlignment="1" applyProtection="1">
      <alignment vertical="center" wrapText="1"/>
    </xf>
    <xf numFmtId="0" fontId="16" fillId="5" borderId="184" xfId="0" applyFont="1" applyFill="1" applyBorder="1" applyAlignment="1" applyProtection="1">
      <alignment vertical="center" wrapText="1"/>
    </xf>
    <xf numFmtId="170" fontId="16" fillId="5" borderId="183" xfId="0" applyNumberFormat="1" applyFont="1" applyFill="1" applyBorder="1" applyAlignment="1" applyProtection="1">
      <alignment vertical="center" wrapText="1"/>
    </xf>
    <xf numFmtId="0" fontId="16" fillId="5" borderId="3" xfId="0" applyFont="1" applyFill="1" applyBorder="1" applyAlignment="1" applyProtection="1">
      <alignment vertical="center" wrapText="1"/>
    </xf>
    <xf numFmtId="170" fontId="16" fillId="5" borderId="184" xfId="0" applyNumberFormat="1" applyFont="1" applyFill="1" applyBorder="1" applyAlignment="1" applyProtection="1">
      <alignment vertical="center" wrapText="1"/>
    </xf>
    <xf numFmtId="172" fontId="16" fillId="5" borderId="183" xfId="0" applyNumberFormat="1" applyFont="1" applyFill="1" applyBorder="1" applyAlignment="1" applyProtection="1">
      <alignment vertical="center" wrapText="1"/>
    </xf>
    <xf numFmtId="0" fontId="16" fillId="5" borderId="183" xfId="0" applyFont="1" applyFill="1" applyBorder="1" applyAlignment="1" applyProtection="1">
      <alignment vertical="center" wrapText="1"/>
    </xf>
    <xf numFmtId="49" fontId="16" fillId="5" borderId="183" xfId="0" applyNumberFormat="1" applyFont="1" applyFill="1" applyBorder="1" applyAlignment="1" applyProtection="1">
      <alignment vertical="center" wrapText="1"/>
    </xf>
    <xf numFmtId="167" fontId="16" fillId="5" borderId="3" xfId="0" applyNumberFormat="1" applyFont="1" applyFill="1" applyBorder="1" applyAlignment="1" applyProtection="1">
      <alignment vertical="center" wrapText="1"/>
    </xf>
    <xf numFmtId="0" fontId="16" fillId="5" borderId="183"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69" fillId="4" borderId="186" xfId="0" applyFont="1" applyFill="1" applyBorder="1" applyAlignment="1" applyProtection="1">
      <alignment horizontal="center" vertical="center" textRotation="90" wrapText="1"/>
    </xf>
    <xf numFmtId="0" fontId="16" fillId="5" borderId="186" xfId="0" applyFont="1" applyFill="1" applyBorder="1" applyAlignment="1" applyProtection="1">
      <alignment vertical="center" wrapText="1"/>
    </xf>
    <xf numFmtId="0" fontId="47" fillId="27" borderId="188" xfId="0" applyFont="1" applyFill="1" applyBorder="1" applyAlignment="1" applyProtection="1">
      <alignment horizontal="center" vertical="center" wrapText="1"/>
    </xf>
    <xf numFmtId="0" fontId="42" fillId="27" borderId="199" xfId="0" applyFont="1" applyFill="1" applyBorder="1" applyAlignment="1" applyProtection="1">
      <alignment horizontal="center" vertical="center" wrapText="1"/>
    </xf>
    <xf numFmtId="0" fontId="16" fillId="4" borderId="200" xfId="0" applyFont="1" applyFill="1" applyBorder="1" applyAlignment="1" applyProtection="1">
      <alignment horizontal="center" vertical="center" wrapText="1"/>
    </xf>
    <xf numFmtId="0" fontId="16" fillId="5" borderId="201" xfId="0" applyFont="1" applyFill="1" applyBorder="1" applyAlignment="1" applyProtection="1">
      <alignment horizontal="center" vertical="center" wrapText="1"/>
    </xf>
    <xf numFmtId="0" fontId="16" fillId="4" borderId="202" xfId="0" applyFont="1" applyFill="1" applyBorder="1" applyAlignment="1" applyProtection="1">
      <alignment horizontal="center" vertical="center" wrapText="1"/>
    </xf>
    <xf numFmtId="0" fontId="16" fillId="5" borderId="203" xfId="0" applyFont="1" applyFill="1" applyBorder="1" applyAlignment="1" applyProtection="1">
      <alignment horizontal="center" vertical="center" wrapText="1"/>
    </xf>
    <xf numFmtId="38" fontId="16" fillId="4" borderId="204" xfId="0" applyNumberFormat="1" applyFont="1" applyFill="1" applyBorder="1" applyAlignment="1" applyProtection="1">
      <alignment horizontal="center" vertical="center" wrapText="1"/>
    </xf>
    <xf numFmtId="38" fontId="16" fillId="5" borderId="180" xfId="0" applyNumberFormat="1" applyFont="1" applyFill="1" applyBorder="1" applyAlignment="1" applyProtection="1">
      <alignment horizontal="center" vertical="center" wrapText="1"/>
    </xf>
    <xf numFmtId="0" fontId="16" fillId="4" borderId="205" xfId="0" applyFont="1" applyFill="1" applyBorder="1" applyAlignment="1" applyProtection="1">
      <alignment horizontal="center" vertical="center" wrapText="1"/>
    </xf>
    <xf numFmtId="0" fontId="16" fillId="5" borderId="181" xfId="0" applyFont="1" applyFill="1" applyBorder="1" applyAlignment="1" applyProtection="1">
      <alignment horizontal="center" vertical="center" wrapText="1"/>
    </xf>
    <xf numFmtId="170" fontId="16" fillId="4" borderId="204" xfId="0" applyNumberFormat="1" applyFont="1" applyFill="1" applyBorder="1" applyAlignment="1" applyProtection="1">
      <alignment horizontal="center" vertical="center" wrapText="1"/>
    </xf>
    <xf numFmtId="170" fontId="16" fillId="5" borderId="180" xfId="0" applyNumberFormat="1" applyFont="1" applyFill="1" applyBorder="1" applyAlignment="1" applyProtection="1">
      <alignment horizontal="center" vertical="center" wrapText="1"/>
    </xf>
    <xf numFmtId="0" fontId="16" fillId="4" borderId="206" xfId="0" applyFont="1" applyFill="1" applyBorder="1" applyAlignment="1" applyProtection="1">
      <alignment horizontal="center" vertical="center" wrapText="1"/>
    </xf>
    <xf numFmtId="0" fontId="16" fillId="5" borderId="40" xfId="0" applyFont="1" applyFill="1" applyBorder="1" applyAlignment="1" applyProtection="1">
      <alignment horizontal="center" vertical="center" wrapText="1"/>
    </xf>
    <xf numFmtId="170" fontId="16" fillId="4" borderId="205" xfId="0" applyNumberFormat="1" applyFont="1" applyFill="1" applyBorder="1" applyAlignment="1" applyProtection="1">
      <alignment horizontal="center" vertical="center" wrapText="1"/>
    </xf>
    <xf numFmtId="170" fontId="16" fillId="5" borderId="181" xfId="0" applyNumberFormat="1" applyFont="1" applyFill="1" applyBorder="1" applyAlignment="1" applyProtection="1">
      <alignment horizontal="center" vertical="center" wrapText="1"/>
    </xf>
    <xf numFmtId="172" fontId="16" fillId="4" borderId="204" xfId="0" applyNumberFormat="1" applyFont="1" applyFill="1" applyBorder="1" applyAlignment="1" applyProtection="1">
      <alignment horizontal="center" vertical="center" wrapText="1"/>
    </xf>
    <xf numFmtId="172" fontId="16" fillId="5" borderId="180" xfId="0" applyNumberFormat="1" applyFont="1" applyFill="1" applyBorder="1" applyAlignment="1" applyProtection="1">
      <alignment horizontal="center" vertical="center" wrapText="1"/>
    </xf>
    <xf numFmtId="0" fontId="16" fillId="4" borderId="204" xfId="0" applyFont="1" applyFill="1" applyBorder="1" applyAlignment="1" applyProtection="1">
      <alignment horizontal="center" vertical="center" wrapText="1"/>
    </xf>
    <xf numFmtId="0" fontId="16" fillId="5" borderId="180" xfId="0" applyFont="1" applyFill="1" applyBorder="1" applyAlignment="1" applyProtection="1">
      <alignment horizontal="center" vertical="center" wrapText="1"/>
    </xf>
    <xf numFmtId="168" fontId="16" fillId="5" borderId="40" xfId="0" applyNumberFormat="1" applyFont="1" applyFill="1" applyBorder="1" applyAlignment="1" applyProtection="1">
      <alignment horizontal="center" vertical="center" wrapText="1"/>
    </xf>
    <xf numFmtId="49" fontId="16" fillId="4" borderId="204" xfId="0" applyNumberFormat="1" applyFont="1" applyFill="1" applyBorder="1" applyAlignment="1" applyProtection="1">
      <alignment horizontal="center" vertical="center" wrapText="1"/>
    </xf>
    <xf numFmtId="49" fontId="16" fillId="5" borderId="180" xfId="0" applyNumberFormat="1" applyFont="1" applyFill="1" applyBorder="1" applyAlignment="1" applyProtection="1">
      <alignment horizontal="center" vertical="center" wrapText="1"/>
    </xf>
    <xf numFmtId="169" fontId="16" fillId="5" borderId="180" xfId="0" applyNumberFormat="1" applyFont="1" applyFill="1" applyBorder="1" applyAlignment="1" applyProtection="1">
      <alignment horizontal="center" vertical="center" wrapText="1"/>
    </xf>
    <xf numFmtId="167" fontId="16" fillId="4" borderId="206" xfId="0" applyNumberFormat="1" applyFont="1" applyFill="1" applyBorder="1" applyAlignment="1" applyProtection="1">
      <alignment horizontal="center" vertical="center" wrapText="1"/>
    </xf>
    <xf numFmtId="167" fontId="16" fillId="5" borderId="40" xfId="0" applyNumberFormat="1" applyFont="1" applyFill="1" applyBorder="1" applyAlignment="1" applyProtection="1">
      <alignment horizontal="center" vertical="center" wrapText="1"/>
    </xf>
    <xf numFmtId="0" fontId="16" fillId="4" borderId="207" xfId="0" applyFont="1" applyFill="1" applyBorder="1" applyAlignment="1" applyProtection="1">
      <alignment horizontal="center" vertical="center" wrapText="1"/>
    </xf>
    <xf numFmtId="0" fontId="16" fillId="5" borderId="208" xfId="0" applyFont="1" applyFill="1" applyBorder="1" applyAlignment="1" applyProtection="1">
      <alignment vertical="center" wrapText="1"/>
    </xf>
    <xf numFmtId="0" fontId="16" fillId="5" borderId="41" xfId="0" applyFont="1" applyFill="1" applyBorder="1" applyAlignment="1" applyProtection="1">
      <alignment horizontal="center" vertical="center" wrapText="1"/>
    </xf>
    <xf numFmtId="0" fontId="42" fillId="27" borderId="188" xfId="0" applyFont="1" applyFill="1" applyBorder="1" applyAlignment="1" applyProtection="1">
      <alignment horizontal="center" vertical="center" wrapText="1"/>
    </xf>
    <xf numFmtId="0" fontId="16" fillId="6" borderId="209" xfId="0" applyFont="1" applyFill="1" applyBorder="1" applyAlignment="1" applyProtection="1">
      <alignment horizontal="center" vertical="center" wrapText="1"/>
    </xf>
    <xf numFmtId="0" fontId="16" fillId="6" borderId="210" xfId="0" applyFont="1" applyFill="1" applyBorder="1" applyAlignment="1" applyProtection="1">
      <alignment horizontal="center" vertical="center" wrapText="1"/>
    </xf>
    <xf numFmtId="38" fontId="16" fillId="6" borderId="211" xfId="0" applyNumberFormat="1" applyFont="1" applyFill="1" applyBorder="1" applyAlignment="1" applyProtection="1">
      <alignment horizontal="center" vertical="center" wrapText="1"/>
    </xf>
    <xf numFmtId="0" fontId="16" fillId="6" borderId="212" xfId="0" applyFont="1" applyFill="1" applyBorder="1" applyAlignment="1" applyProtection="1">
      <alignment horizontal="center" vertical="center" wrapText="1"/>
    </xf>
    <xf numFmtId="170" fontId="16" fillId="6" borderId="211" xfId="0" applyNumberFormat="1" applyFont="1" applyFill="1" applyBorder="1" applyAlignment="1" applyProtection="1">
      <alignment horizontal="center" vertical="center" wrapText="1"/>
    </xf>
    <xf numFmtId="1" fontId="16" fillId="6" borderId="213" xfId="0" applyNumberFormat="1" applyFont="1" applyFill="1" applyBorder="1" applyAlignment="1" applyProtection="1">
      <alignment horizontal="center" vertical="center" wrapText="1"/>
    </xf>
    <xf numFmtId="170" fontId="16" fillId="6" borderId="212" xfId="0" applyNumberFormat="1" applyFont="1" applyFill="1" applyBorder="1" applyAlignment="1" applyProtection="1">
      <alignment horizontal="center" vertical="center" wrapText="1"/>
    </xf>
    <xf numFmtId="172" fontId="16" fillId="6" borderId="211" xfId="0" applyNumberFormat="1" applyFont="1" applyFill="1" applyBorder="1" applyAlignment="1" applyProtection="1">
      <alignment horizontal="center" vertical="center" wrapText="1"/>
    </xf>
    <xf numFmtId="0" fontId="16" fillId="6" borderId="211" xfId="0" applyFont="1" applyFill="1" applyBorder="1" applyAlignment="1" applyProtection="1">
      <alignment horizontal="center" vertical="center" wrapText="1"/>
    </xf>
    <xf numFmtId="0" fontId="16" fillId="6" borderId="213" xfId="0" applyFont="1" applyFill="1" applyBorder="1" applyAlignment="1" applyProtection="1">
      <alignment horizontal="center" vertical="center" wrapText="1"/>
    </xf>
    <xf numFmtId="168" fontId="16" fillId="6" borderId="213" xfId="0" applyNumberFormat="1" applyFont="1" applyFill="1" applyBorder="1" applyAlignment="1" applyProtection="1">
      <alignment horizontal="center" vertical="center" wrapText="1"/>
    </xf>
    <xf numFmtId="49" fontId="16" fillId="6" borderId="211" xfId="0" applyNumberFormat="1" applyFont="1" applyFill="1" applyBorder="1" applyAlignment="1" applyProtection="1">
      <alignment horizontal="center" vertical="center" wrapText="1"/>
    </xf>
    <xf numFmtId="0" fontId="16" fillId="6" borderId="213" xfId="0" applyNumberFormat="1" applyFont="1" applyFill="1" applyBorder="1" applyAlignment="1" applyProtection="1">
      <alignment horizontal="center" vertical="center" wrapText="1"/>
    </xf>
    <xf numFmtId="169" fontId="16" fillId="6" borderId="211" xfId="0" applyNumberFormat="1" applyFont="1" applyFill="1" applyBorder="1" applyAlignment="1" applyProtection="1">
      <alignment horizontal="center" vertical="center" wrapText="1"/>
    </xf>
    <xf numFmtId="167" fontId="16" fillId="6" borderId="213" xfId="0" applyNumberFormat="1" applyFont="1" applyFill="1" applyBorder="1" applyAlignment="1" applyProtection="1">
      <alignment horizontal="center" vertical="center" wrapText="1"/>
    </xf>
    <xf numFmtId="0" fontId="16" fillId="6" borderId="214" xfId="0" applyFont="1" applyFill="1" applyBorder="1" applyAlignment="1" applyProtection="1">
      <alignment horizontal="center" vertical="center" wrapText="1"/>
    </xf>
    <xf numFmtId="0" fontId="16" fillId="4" borderId="215" xfId="0" applyFont="1" applyFill="1" applyBorder="1" applyAlignment="1" applyProtection="1">
      <alignment horizontal="center" vertical="center" wrapText="1"/>
    </xf>
    <xf numFmtId="0" fontId="16" fillId="5" borderId="216" xfId="0" applyFont="1" applyFill="1" applyBorder="1" applyAlignment="1" applyProtection="1">
      <alignment horizontal="center" vertical="center" wrapText="1"/>
    </xf>
    <xf numFmtId="0" fontId="16" fillId="5" borderId="208" xfId="0" applyFont="1" applyFill="1" applyBorder="1" applyAlignment="1" applyProtection="1">
      <alignment horizontal="left" vertical="center" wrapText="1"/>
    </xf>
    <xf numFmtId="164" fontId="16" fillId="6" borderId="217" xfId="0" applyNumberFormat="1" applyFont="1" applyFill="1" applyBorder="1" applyAlignment="1" applyProtection="1">
      <alignment horizontal="center" vertical="center" wrapText="1"/>
      <protection locked="0"/>
    </xf>
    <xf numFmtId="164" fontId="16" fillId="6" borderId="213" xfId="0" applyNumberFormat="1" applyFont="1" applyFill="1" applyBorder="1" applyAlignment="1" applyProtection="1">
      <alignment horizontal="center" vertical="center" wrapText="1"/>
      <protection locked="0"/>
    </xf>
    <xf numFmtId="164" fontId="16" fillId="6" borderId="212" xfId="0" applyNumberFormat="1" applyFont="1" applyFill="1" applyBorder="1" applyAlignment="1" applyProtection="1">
      <alignment horizontal="center" vertical="center" wrapText="1"/>
      <protection locked="0"/>
    </xf>
    <xf numFmtId="164" fontId="16" fillId="6" borderId="211" xfId="0" applyNumberFormat="1" applyFont="1" applyFill="1" applyBorder="1" applyAlignment="1" applyProtection="1">
      <alignment horizontal="center" vertical="center" wrapText="1"/>
      <protection locked="0"/>
    </xf>
    <xf numFmtId="164" fontId="16" fillId="6" borderId="214" xfId="0" applyNumberFormat="1" applyFont="1" applyFill="1" applyBorder="1" applyAlignment="1" applyProtection="1">
      <alignment horizontal="center" vertical="center" wrapText="1"/>
      <protection locked="0"/>
    </xf>
    <xf numFmtId="0" fontId="68" fillId="6" borderId="218" xfId="0" applyFont="1" applyFill="1" applyBorder="1" applyAlignment="1" applyProtection="1">
      <alignment horizontal="center" vertical="center" wrapText="1"/>
      <protection locked="0"/>
    </xf>
    <xf numFmtId="166" fontId="68" fillId="6" borderId="214" xfId="0" applyNumberFormat="1" applyFont="1" applyFill="1" applyBorder="1" applyAlignment="1" applyProtection="1">
      <alignment horizontal="center" vertical="center" wrapText="1"/>
      <protection locked="0"/>
    </xf>
    <xf numFmtId="0" fontId="67" fillId="0" borderId="0" xfId="0" applyFont="1" applyAlignment="1">
      <alignment vertical="center"/>
    </xf>
    <xf numFmtId="0" fontId="16" fillId="0" borderId="0" xfId="0" applyFont="1" applyAlignment="1">
      <alignment vertical="center"/>
    </xf>
    <xf numFmtId="0" fontId="42" fillId="28" borderId="230" xfId="0" applyFont="1" applyFill="1" applyBorder="1" applyAlignment="1" applyProtection="1">
      <alignment horizontal="center" vertical="center" wrapText="1"/>
    </xf>
    <xf numFmtId="166" fontId="27" fillId="10" borderId="154" xfId="1" applyNumberFormat="1" applyFont="1" applyFill="1" applyBorder="1" applyAlignment="1">
      <alignment horizontal="center" vertical="center"/>
    </xf>
    <xf numFmtId="166" fontId="34" fillId="6" borderId="231" xfId="1" applyNumberFormat="1" applyFont="1" applyFill="1" applyBorder="1" applyAlignment="1">
      <alignment horizontal="center" vertical="center"/>
    </xf>
    <xf numFmtId="0" fontId="42" fillId="27" borderId="232" xfId="0" applyFont="1" applyFill="1" applyBorder="1" applyAlignment="1">
      <alignment horizontal="center" vertical="center"/>
    </xf>
    <xf numFmtId="0" fontId="16" fillId="5" borderId="232" xfId="0" applyFont="1" applyFill="1" applyBorder="1" applyAlignment="1">
      <alignment horizontal="center" vertical="center" wrapText="1"/>
    </xf>
    <xf numFmtId="0" fontId="42" fillId="27" borderId="233" xfId="0" applyFont="1" applyFill="1" applyBorder="1" applyAlignment="1">
      <alignment horizontal="center" vertical="center" textRotation="90"/>
    </xf>
    <xf numFmtId="0" fontId="42" fillId="28" borderId="234" xfId="0" applyFont="1" applyFill="1" applyBorder="1" applyAlignment="1">
      <alignment horizontal="center" vertical="center" textRotation="90"/>
    </xf>
    <xf numFmtId="0" fontId="11" fillId="15" borderId="235" xfId="0" applyFont="1" applyFill="1" applyBorder="1" applyAlignment="1">
      <alignment horizontal="center" vertical="center" wrapText="1"/>
    </xf>
    <xf numFmtId="0" fontId="42" fillId="28" borderId="235" xfId="0" applyFont="1" applyFill="1" applyBorder="1" applyAlignment="1">
      <alignment horizontal="center" vertical="center"/>
    </xf>
    <xf numFmtId="0" fontId="12" fillId="16" borderId="237" xfId="0" applyFont="1" applyFill="1" applyBorder="1" applyAlignment="1">
      <alignment horizontal="center" vertical="center" wrapText="1"/>
    </xf>
    <xf numFmtId="0" fontId="39" fillId="29" borderId="237" xfId="0" applyFont="1" applyFill="1" applyBorder="1" applyAlignment="1">
      <alignment horizontal="center" vertical="center"/>
    </xf>
    <xf numFmtId="0" fontId="12" fillId="16" borderId="239" xfId="0" applyFont="1" applyFill="1" applyBorder="1" applyAlignment="1">
      <alignment horizontal="center" vertical="center" wrapText="1"/>
    </xf>
    <xf numFmtId="0" fontId="39" fillId="29" borderId="239" xfId="0" applyFont="1" applyFill="1" applyBorder="1" applyAlignment="1">
      <alignment horizontal="center" vertical="center"/>
    </xf>
    <xf numFmtId="0" fontId="12" fillId="16" borderId="241" xfId="0" applyFont="1" applyFill="1" applyBorder="1" applyAlignment="1">
      <alignment horizontal="center" vertical="center" wrapText="1"/>
    </xf>
    <xf numFmtId="0" fontId="39" fillId="29" borderId="241" xfId="0" applyFont="1" applyFill="1" applyBorder="1" applyAlignment="1">
      <alignment horizontal="center" vertical="center"/>
    </xf>
    <xf numFmtId="166" fontId="28" fillId="12" borderId="242" xfId="1" applyNumberFormat="1" applyFont="1" applyFill="1" applyBorder="1" applyAlignment="1">
      <alignment horizontal="center" vertical="center"/>
    </xf>
    <xf numFmtId="166" fontId="28" fillId="12" borderId="144" xfId="1" applyNumberFormat="1" applyFont="1" applyFill="1" applyBorder="1" applyAlignment="1">
      <alignment horizontal="center" vertical="center"/>
    </xf>
    <xf numFmtId="166" fontId="28" fillId="12" borderId="145" xfId="1" applyNumberFormat="1" applyFont="1" applyFill="1" applyBorder="1" applyAlignment="1">
      <alignment horizontal="center" vertical="center"/>
    </xf>
    <xf numFmtId="0" fontId="7" fillId="13" borderId="244" xfId="0" applyFont="1" applyFill="1" applyBorder="1" applyAlignment="1">
      <alignment horizontal="center" vertical="center" wrapText="1"/>
    </xf>
    <xf numFmtId="0" fontId="7" fillId="13" borderId="246" xfId="0" applyFont="1" applyFill="1" applyBorder="1" applyAlignment="1">
      <alignment horizontal="center" vertical="center" wrapText="1"/>
    </xf>
    <xf numFmtId="0" fontId="7" fillId="13" borderId="247" xfId="0" applyFont="1" applyFill="1" applyBorder="1" applyAlignment="1">
      <alignment horizontal="center" vertical="center" wrapText="1"/>
    </xf>
    <xf numFmtId="0" fontId="7" fillId="13" borderId="248" xfId="0" applyFont="1" applyFill="1" applyBorder="1" applyAlignment="1">
      <alignment horizontal="center" vertical="center" wrapText="1"/>
    </xf>
    <xf numFmtId="0" fontId="7" fillId="13" borderId="250" xfId="0" applyFont="1" applyFill="1" applyBorder="1" applyAlignment="1">
      <alignment horizontal="center" vertical="center" wrapText="1"/>
    </xf>
    <xf numFmtId="166" fontId="25" fillId="2" borderId="251" xfId="1" applyNumberFormat="1" applyFont="1" applyFill="1" applyBorder="1" applyAlignment="1">
      <alignment horizontal="center" vertical="center"/>
    </xf>
    <xf numFmtId="166" fontId="25" fillId="2" borderId="252" xfId="1" applyNumberFormat="1" applyFont="1" applyFill="1" applyBorder="1" applyAlignment="1">
      <alignment horizontal="center" vertical="center"/>
    </xf>
    <xf numFmtId="166" fontId="25" fillId="2" borderId="253" xfId="1" applyNumberFormat="1" applyFont="1" applyFill="1" applyBorder="1" applyAlignment="1">
      <alignment horizontal="center" vertical="center"/>
    </xf>
    <xf numFmtId="166" fontId="25" fillId="2" borderId="254" xfId="1" applyNumberFormat="1" applyFont="1" applyFill="1" applyBorder="1" applyAlignment="1">
      <alignment horizontal="center" vertical="center"/>
    </xf>
    <xf numFmtId="166" fontId="25" fillId="2" borderId="255" xfId="1" applyNumberFormat="1" applyFont="1" applyFill="1" applyBorder="1" applyAlignment="1">
      <alignment horizontal="center" vertical="center"/>
    </xf>
    <xf numFmtId="0" fontId="42" fillId="30" borderId="256" xfId="0" applyFont="1" applyFill="1" applyBorder="1" applyAlignment="1">
      <alignment horizontal="center" vertical="center"/>
    </xf>
    <xf numFmtId="0" fontId="42" fillId="30" borderId="257" xfId="0" applyFont="1" applyFill="1" applyBorder="1" applyAlignment="1">
      <alignment horizontal="center" vertical="center"/>
    </xf>
    <xf numFmtId="0" fontId="42" fillId="30" borderId="258" xfId="0" applyFont="1" applyFill="1" applyBorder="1" applyAlignment="1">
      <alignment horizontal="center" vertical="center"/>
    </xf>
    <xf numFmtId="0" fontId="42" fillId="30" borderId="259" xfId="0" applyFont="1" applyFill="1" applyBorder="1" applyAlignment="1">
      <alignment horizontal="center" vertical="center"/>
    </xf>
    <xf numFmtId="0" fontId="42" fillId="30" borderId="260" xfId="0" applyFont="1" applyFill="1" applyBorder="1" applyAlignment="1">
      <alignment horizontal="center" vertical="center"/>
    </xf>
    <xf numFmtId="0" fontId="19" fillId="18" borderId="262" xfId="0" applyFont="1" applyFill="1" applyBorder="1" applyAlignment="1">
      <alignment horizontal="center" vertical="center" wrapText="1"/>
    </xf>
    <xf numFmtId="0" fontId="42" fillId="21" borderId="263" xfId="0" applyFont="1" applyFill="1" applyBorder="1" applyAlignment="1">
      <alignment horizontal="center" vertical="center"/>
    </xf>
    <xf numFmtId="0" fontId="19" fillId="18" borderId="265" xfId="0" applyFont="1" applyFill="1" applyBorder="1" applyAlignment="1">
      <alignment horizontal="center" vertical="center" wrapText="1"/>
    </xf>
    <xf numFmtId="0" fontId="42" fillId="21" borderId="266" xfId="0" applyFont="1" applyFill="1" applyBorder="1" applyAlignment="1">
      <alignment horizontal="center" vertical="center"/>
    </xf>
    <xf numFmtId="0" fontId="19" fillId="18" borderId="267" xfId="0" applyFont="1" applyFill="1" applyBorder="1" applyAlignment="1">
      <alignment horizontal="center" vertical="center" wrapText="1"/>
    </xf>
    <xf numFmtId="0" fontId="42" fillId="21" borderId="268" xfId="0" applyFont="1" applyFill="1" applyBorder="1" applyAlignment="1">
      <alignment horizontal="center" vertical="center"/>
    </xf>
    <xf numFmtId="0" fontId="19" fillId="18" borderId="269" xfId="0" applyFont="1" applyFill="1" applyBorder="1" applyAlignment="1">
      <alignment horizontal="center" vertical="center" wrapText="1"/>
    </xf>
    <xf numFmtId="0" fontId="42" fillId="21" borderId="270" xfId="0" applyFont="1" applyFill="1" applyBorder="1" applyAlignment="1">
      <alignment horizontal="center" vertical="center"/>
    </xf>
    <xf numFmtId="0" fontId="19" fillId="18" borderId="272" xfId="0" applyFont="1" applyFill="1" applyBorder="1" applyAlignment="1">
      <alignment horizontal="center" vertical="center" wrapText="1"/>
    </xf>
    <xf numFmtId="0" fontId="19" fillId="18" borderId="274" xfId="0" applyFont="1" applyFill="1" applyBorder="1" applyAlignment="1">
      <alignment horizontal="center" vertical="center"/>
    </xf>
    <xf numFmtId="0" fontId="42" fillId="21" borderId="275" xfId="0" applyFont="1" applyFill="1" applyBorder="1" applyAlignment="1">
      <alignment horizontal="center" vertical="center"/>
    </xf>
    <xf numFmtId="166" fontId="29" fillId="19" borderId="276" xfId="1" applyNumberFormat="1" applyFont="1" applyFill="1" applyBorder="1" applyAlignment="1">
      <alignment horizontal="center" vertical="center" wrapText="1"/>
    </xf>
    <xf numFmtId="166" fontId="29" fillId="19" borderId="277" xfId="1" applyNumberFormat="1" applyFont="1" applyFill="1" applyBorder="1" applyAlignment="1">
      <alignment horizontal="center" vertical="center" wrapText="1"/>
    </xf>
    <xf numFmtId="166" fontId="29" fillId="19" borderId="278" xfId="1" applyNumberFormat="1" applyFont="1" applyFill="1" applyBorder="1" applyAlignment="1">
      <alignment horizontal="center" vertical="center" wrapText="1"/>
    </xf>
    <xf numFmtId="166" fontId="29" fillId="19" borderId="279" xfId="1" applyNumberFormat="1" applyFont="1" applyFill="1" applyBorder="1" applyAlignment="1">
      <alignment horizontal="center" vertical="center" wrapText="1"/>
    </xf>
    <xf numFmtId="166" fontId="29" fillId="19" borderId="280" xfId="1" applyNumberFormat="1" applyFont="1" applyFill="1" applyBorder="1" applyAlignment="1">
      <alignment horizontal="center" vertical="center" wrapText="1"/>
    </xf>
    <xf numFmtId="0" fontId="9" fillId="14" borderId="284" xfId="0" applyFont="1" applyFill="1" applyBorder="1" applyAlignment="1">
      <alignment horizontal="center" vertical="center" wrapText="1"/>
    </xf>
    <xf numFmtId="0" fontId="42" fillId="26" borderId="285" xfId="0" applyFont="1" applyFill="1" applyBorder="1" applyAlignment="1">
      <alignment horizontal="center" vertical="center"/>
    </xf>
    <xf numFmtId="0" fontId="9" fillId="14" borderId="288" xfId="0" applyFont="1" applyFill="1" applyBorder="1" applyAlignment="1">
      <alignment horizontal="center" vertical="center" wrapText="1"/>
    </xf>
    <xf numFmtId="0" fontId="42" fillId="26" borderId="289" xfId="0" applyFont="1" applyFill="1" applyBorder="1" applyAlignment="1">
      <alignment horizontal="center" vertical="center"/>
    </xf>
    <xf numFmtId="0" fontId="9" fillId="14" borderId="292" xfId="0" applyFont="1" applyFill="1" applyBorder="1" applyAlignment="1">
      <alignment horizontal="center" vertical="center" wrapText="1"/>
    </xf>
    <xf numFmtId="0" fontId="42" fillId="26" borderId="293" xfId="0" applyFont="1" applyFill="1" applyBorder="1" applyAlignment="1">
      <alignment horizontal="center" vertical="center"/>
    </xf>
    <xf numFmtId="0" fontId="9" fillId="14" borderId="287" xfId="0" applyFont="1" applyFill="1" applyBorder="1" applyAlignment="1">
      <alignment horizontal="center" vertical="center" wrapText="1"/>
    </xf>
    <xf numFmtId="0" fontId="42" fillId="26" borderId="294" xfId="0" applyFont="1" applyFill="1" applyBorder="1" applyAlignment="1">
      <alignment horizontal="center" vertical="center"/>
    </xf>
    <xf numFmtId="0" fontId="9" fillId="14" borderId="295" xfId="0" applyFont="1" applyFill="1" applyBorder="1" applyAlignment="1">
      <alignment horizontal="center" vertical="center" wrapText="1"/>
    </xf>
    <xf numFmtId="0" fontId="42" fillId="26" borderId="296" xfId="0" applyFont="1" applyFill="1" applyBorder="1" applyAlignment="1">
      <alignment horizontal="center" vertical="center"/>
    </xf>
    <xf numFmtId="0" fontId="9" fillId="14" borderId="299" xfId="0" applyFont="1" applyFill="1" applyBorder="1" applyAlignment="1">
      <alignment horizontal="center" vertical="center" wrapText="1"/>
    </xf>
    <xf numFmtId="0" fontId="42" fillId="26" borderId="300" xfId="0" applyFont="1" applyFill="1" applyBorder="1" applyAlignment="1">
      <alignment horizontal="center" vertical="center"/>
    </xf>
    <xf numFmtId="166" fontId="26" fillId="8" borderId="301" xfId="1" applyNumberFormat="1" applyFont="1" applyFill="1" applyBorder="1" applyAlignment="1">
      <alignment horizontal="center" vertical="center"/>
    </xf>
    <xf numFmtId="166" fontId="26" fillId="8" borderId="302" xfId="1" applyNumberFormat="1" applyFont="1" applyFill="1" applyBorder="1" applyAlignment="1">
      <alignment horizontal="center" vertical="center"/>
    </xf>
    <xf numFmtId="166" fontId="26" fillId="8" borderId="303" xfId="1" applyNumberFormat="1" applyFont="1" applyFill="1" applyBorder="1" applyAlignment="1">
      <alignment horizontal="center" vertical="center"/>
    </xf>
    <xf numFmtId="166" fontId="26" fillId="8" borderId="304" xfId="1" applyNumberFormat="1" applyFont="1" applyFill="1" applyBorder="1" applyAlignment="1">
      <alignment horizontal="center" vertical="center"/>
    </xf>
    <xf numFmtId="166" fontId="26" fillId="8" borderId="305" xfId="1" applyNumberFormat="1" applyFont="1" applyFill="1" applyBorder="1" applyAlignment="1">
      <alignment horizontal="center" vertical="center"/>
    </xf>
    <xf numFmtId="166" fontId="26" fillId="8" borderId="306" xfId="1" applyNumberFormat="1" applyFont="1" applyFill="1" applyBorder="1" applyAlignment="1">
      <alignment horizontal="center" vertical="center"/>
    </xf>
    <xf numFmtId="166" fontId="33" fillId="22" borderId="307" xfId="1" applyNumberFormat="1" applyFont="1" applyFill="1" applyBorder="1" applyAlignment="1">
      <alignment horizontal="center" vertical="center"/>
    </xf>
    <xf numFmtId="166" fontId="33" fillId="22" borderId="308" xfId="1" applyNumberFormat="1" applyFont="1" applyFill="1" applyBorder="1" applyAlignment="1">
      <alignment horizontal="center" vertical="center"/>
    </xf>
    <xf numFmtId="166" fontId="33" fillId="22" borderId="309" xfId="1" applyNumberFormat="1" applyFont="1" applyFill="1" applyBorder="1" applyAlignment="1">
      <alignment horizontal="center" vertical="center"/>
    </xf>
    <xf numFmtId="166" fontId="33" fillId="22" borderId="310" xfId="1" applyNumberFormat="1" applyFont="1" applyFill="1" applyBorder="1" applyAlignment="1">
      <alignment horizontal="center" vertical="center"/>
    </xf>
    <xf numFmtId="0" fontId="50" fillId="24" borderId="311" xfId="0" applyFont="1" applyFill="1" applyBorder="1" applyAlignment="1">
      <alignment horizontal="center" vertical="center" wrapText="1"/>
    </xf>
    <xf numFmtId="0" fontId="42" fillId="25" borderId="312" xfId="0" applyFont="1" applyFill="1" applyBorder="1" applyAlignment="1">
      <alignment horizontal="center" vertical="center"/>
    </xf>
    <xf numFmtId="0" fontId="42" fillId="25" borderId="315" xfId="0" applyFont="1" applyFill="1" applyBorder="1" applyAlignment="1">
      <alignment horizontal="center" vertical="center"/>
    </xf>
    <xf numFmtId="0" fontId="42" fillId="25" borderId="317" xfId="0" applyFont="1" applyFill="1" applyBorder="1" applyAlignment="1">
      <alignment horizontal="center" vertical="center"/>
    </xf>
    <xf numFmtId="0" fontId="42" fillId="25" borderId="319" xfId="0" applyFont="1" applyFill="1" applyBorder="1" applyAlignment="1">
      <alignment horizontal="center" vertical="center"/>
    </xf>
    <xf numFmtId="0" fontId="42" fillId="23" borderId="320" xfId="0" applyFont="1" applyFill="1" applyBorder="1" applyAlignment="1">
      <alignment horizontal="center" vertical="center" textRotation="135" wrapText="1"/>
    </xf>
    <xf numFmtId="0" fontId="9" fillId="14" borderId="321" xfId="0" applyFont="1" applyFill="1" applyBorder="1" applyAlignment="1" applyProtection="1">
      <alignment horizontal="center" vertical="center" wrapText="1"/>
    </xf>
    <xf numFmtId="0" fontId="9" fillId="14" borderId="42" xfId="0" applyFont="1" applyFill="1" applyBorder="1" applyAlignment="1" applyProtection="1">
      <alignment horizontal="center" vertical="center" wrapText="1"/>
    </xf>
    <xf numFmtId="0" fontId="9" fillId="14" borderId="44" xfId="0" applyFont="1" applyFill="1" applyBorder="1" applyAlignment="1" applyProtection="1">
      <alignment horizontal="center" vertical="center" wrapText="1"/>
    </xf>
    <xf numFmtId="0" fontId="9" fillId="14" borderId="43" xfId="0" applyFont="1" applyFill="1" applyBorder="1" applyAlignment="1" applyProtection="1">
      <alignment horizontal="center" vertical="center" wrapText="1"/>
    </xf>
    <xf numFmtId="0" fontId="70" fillId="0" borderId="0" xfId="0" applyFont="1"/>
    <xf numFmtId="0" fontId="70" fillId="0" borderId="0" xfId="0" applyFont="1" applyAlignment="1">
      <alignment vertical="center"/>
    </xf>
    <xf numFmtId="0" fontId="70" fillId="0" borderId="0" xfId="0" applyFont="1" applyAlignment="1">
      <alignment horizontal="center"/>
    </xf>
    <xf numFmtId="0" fontId="71" fillId="0" borderId="0" xfId="0" applyFont="1"/>
    <xf numFmtId="0" fontId="71" fillId="0" borderId="0" xfId="0" applyFont="1" applyAlignment="1">
      <alignment horizontal="center"/>
    </xf>
    <xf numFmtId="0" fontId="71" fillId="0" borderId="0" xfId="0" applyFont="1" applyFill="1" applyBorder="1" applyAlignment="1" applyProtection="1">
      <alignment vertical="center" wrapText="1"/>
    </xf>
    <xf numFmtId="0" fontId="9" fillId="0" borderId="0" xfId="0" applyFont="1"/>
    <xf numFmtId="0" fontId="9" fillId="0" borderId="0" xfId="0" applyFont="1" applyAlignment="1">
      <alignment horizontal="center"/>
    </xf>
    <xf numFmtId="0" fontId="9" fillId="0" borderId="0" xfId="0" applyFont="1" applyFill="1" applyBorder="1" applyAlignment="1" applyProtection="1">
      <alignment vertical="center" wrapText="1"/>
    </xf>
    <xf numFmtId="0" fontId="26" fillId="0" borderId="0" xfId="0" applyFont="1"/>
    <xf numFmtId="0" fontId="26" fillId="0" borderId="0" xfId="0" applyFont="1" applyAlignment="1">
      <alignment horizontal="center"/>
    </xf>
    <xf numFmtId="0" fontId="37" fillId="0" borderId="0" xfId="0" applyFont="1" applyFill="1" applyBorder="1" applyAlignment="1" applyProtection="1">
      <alignment horizontal="center" vertical="center" wrapText="1"/>
    </xf>
    <xf numFmtId="0" fontId="9" fillId="0" borderId="0" xfId="0" applyFont="1" applyAlignment="1">
      <alignment wrapText="1"/>
    </xf>
    <xf numFmtId="38" fontId="9" fillId="0" borderId="0" xfId="0" applyNumberFormat="1" applyFont="1"/>
    <xf numFmtId="38" fontId="9" fillId="0" borderId="0" xfId="0" applyNumberFormat="1" applyFont="1" applyAlignment="1">
      <alignment horizontal="center"/>
    </xf>
    <xf numFmtId="170" fontId="9" fillId="0" borderId="0" xfId="0" applyNumberFormat="1" applyFont="1"/>
    <xf numFmtId="170" fontId="9" fillId="0" borderId="0" xfId="0" applyNumberFormat="1" applyFont="1" applyAlignment="1">
      <alignment horizontal="center"/>
    </xf>
    <xf numFmtId="1" fontId="9" fillId="0" borderId="0" xfId="0" applyNumberFormat="1" applyFont="1"/>
    <xf numFmtId="1" fontId="9" fillId="0" borderId="0" xfId="0" applyNumberFormat="1" applyFont="1" applyAlignment="1">
      <alignment horizontal="center"/>
    </xf>
    <xf numFmtId="170" fontId="9" fillId="0" borderId="0" xfId="0" applyNumberFormat="1" applyFont="1" applyFill="1" applyBorder="1" applyAlignment="1" applyProtection="1">
      <alignment vertical="center" wrapText="1"/>
    </xf>
    <xf numFmtId="172" fontId="9" fillId="0" borderId="0" xfId="0" applyNumberFormat="1" applyFont="1"/>
    <xf numFmtId="172" fontId="9" fillId="0" borderId="0" xfId="0" applyNumberFormat="1" applyFont="1" applyAlignment="1">
      <alignment horizontal="center"/>
    </xf>
    <xf numFmtId="172" fontId="9" fillId="0" borderId="0" xfId="0" applyNumberFormat="1" applyFont="1" applyFill="1" applyBorder="1" applyAlignment="1" applyProtection="1">
      <alignment vertical="center" wrapText="1"/>
    </xf>
    <xf numFmtId="0" fontId="9" fillId="0" borderId="0" xfId="0" applyFont="1" applyFill="1" applyBorder="1" applyAlignment="1" applyProtection="1">
      <alignment horizontal="center" vertical="center" wrapText="1"/>
    </xf>
    <xf numFmtId="168" fontId="9" fillId="0" borderId="0" xfId="0" applyNumberFormat="1" applyFont="1"/>
    <xf numFmtId="168" fontId="9" fillId="0" borderId="0" xfId="0" applyNumberFormat="1" applyFont="1" applyAlignment="1">
      <alignment horizontal="center"/>
    </xf>
    <xf numFmtId="49" fontId="9" fillId="0" borderId="0" xfId="0" applyNumberFormat="1" applyFont="1"/>
    <xf numFmtId="49" fontId="9" fillId="0" borderId="0" xfId="0" applyNumberFormat="1" applyFont="1" applyAlignment="1">
      <alignment horizontal="center"/>
    </xf>
    <xf numFmtId="49" fontId="9" fillId="0" borderId="0" xfId="0" applyNumberFormat="1" applyFont="1" applyFill="1" applyBorder="1" applyAlignment="1" applyProtection="1">
      <alignment vertical="center" wrapText="1"/>
    </xf>
    <xf numFmtId="169" fontId="9" fillId="0" borderId="0" xfId="0" applyNumberFormat="1" applyFont="1"/>
    <xf numFmtId="169" fontId="9" fillId="0" borderId="0" xfId="0" applyNumberFormat="1" applyFont="1" applyAlignment="1">
      <alignment horizontal="center"/>
    </xf>
    <xf numFmtId="167" fontId="9" fillId="0" borderId="0" xfId="0" applyNumberFormat="1" applyFont="1"/>
    <xf numFmtId="167" fontId="9" fillId="0" borderId="0" xfId="0" applyNumberFormat="1" applyFont="1" applyAlignment="1">
      <alignment horizontal="center"/>
    </xf>
    <xf numFmtId="0" fontId="26" fillId="0" borderId="0" xfId="0" applyFont="1" applyFill="1" applyBorder="1" applyAlignment="1" applyProtection="1">
      <alignment vertical="center" wrapText="1"/>
    </xf>
    <xf numFmtId="0" fontId="9" fillId="0" borderId="0" xfId="0" applyFont="1" applyAlignment="1">
      <alignment vertical="center"/>
    </xf>
    <xf numFmtId="0" fontId="9" fillId="14" borderId="322" xfId="0" applyFont="1" applyFill="1" applyBorder="1" applyAlignment="1" applyProtection="1">
      <alignment horizontal="left" vertical="center" wrapText="1"/>
    </xf>
    <xf numFmtId="0" fontId="9" fillId="14" borderId="1" xfId="0" applyFont="1" applyFill="1" applyBorder="1" applyAlignment="1" applyProtection="1">
      <alignment horizontal="left" vertical="center" wrapText="1"/>
    </xf>
    <xf numFmtId="0" fontId="9" fillId="14" borderId="322" xfId="0" applyFont="1" applyFill="1" applyBorder="1" applyAlignment="1" applyProtection="1">
      <alignment vertical="center" wrapText="1"/>
    </xf>
    <xf numFmtId="167" fontId="9" fillId="14" borderId="1" xfId="0" applyNumberFormat="1" applyFont="1" applyFill="1" applyBorder="1" applyAlignment="1" applyProtection="1">
      <alignment vertical="center" wrapText="1"/>
    </xf>
    <xf numFmtId="0" fontId="9" fillId="14" borderId="323" xfId="0" applyFont="1" applyFill="1" applyBorder="1" applyAlignment="1" applyProtection="1">
      <alignment vertical="center" wrapText="1"/>
    </xf>
    <xf numFmtId="0" fontId="9" fillId="14" borderId="1" xfId="0" applyFont="1" applyFill="1" applyBorder="1" applyAlignment="1" applyProtection="1">
      <alignment vertical="center" wrapText="1"/>
    </xf>
    <xf numFmtId="49" fontId="9" fillId="14" borderId="322" xfId="0" applyNumberFormat="1" applyFont="1" applyFill="1" applyBorder="1" applyAlignment="1" applyProtection="1">
      <alignment vertical="center" wrapText="1"/>
    </xf>
    <xf numFmtId="0" fontId="72" fillId="7" borderId="324" xfId="0" applyFont="1" applyFill="1" applyBorder="1" applyAlignment="1" applyProtection="1">
      <alignment horizontal="center" vertical="center" textRotation="90" wrapText="1"/>
    </xf>
    <xf numFmtId="0" fontId="9" fillId="14" borderId="324" xfId="0" applyFont="1" applyFill="1" applyBorder="1" applyAlignment="1" applyProtection="1">
      <alignment vertical="center" wrapText="1"/>
    </xf>
    <xf numFmtId="172" fontId="9" fillId="14" borderId="322" xfId="0" applyNumberFormat="1" applyFont="1" applyFill="1" applyBorder="1" applyAlignment="1" applyProtection="1">
      <alignment vertical="center" wrapText="1"/>
    </xf>
    <xf numFmtId="170" fontId="9" fillId="14" borderId="322" xfId="0" applyNumberFormat="1" applyFont="1" applyFill="1" applyBorder="1" applyAlignment="1" applyProtection="1">
      <alignment vertical="center" wrapText="1"/>
    </xf>
    <xf numFmtId="170" fontId="9" fillId="14" borderId="323" xfId="0" applyNumberFormat="1" applyFont="1" applyFill="1" applyBorder="1" applyAlignment="1" applyProtection="1">
      <alignment vertical="center" wrapText="1"/>
    </xf>
    <xf numFmtId="38" fontId="9" fillId="14" borderId="322" xfId="0" applyNumberFormat="1" applyFont="1" applyFill="1" applyBorder="1" applyAlignment="1" applyProtection="1">
      <alignment vertical="center" wrapText="1"/>
    </xf>
    <xf numFmtId="0" fontId="72" fillId="7" borderId="326" xfId="0" applyFont="1" applyFill="1" applyBorder="1" applyAlignment="1" applyProtection="1">
      <alignment horizontal="center" vertical="center" textRotation="90" wrapText="1"/>
    </xf>
    <xf numFmtId="0" fontId="9" fillId="14" borderId="326" xfId="0" applyFont="1" applyFill="1" applyBorder="1" applyAlignment="1" applyProtection="1">
      <alignment vertical="center" wrapText="1"/>
    </xf>
    <xf numFmtId="0" fontId="42" fillId="26" borderId="329" xfId="0" applyFont="1" applyFill="1" applyBorder="1" applyAlignment="1" applyProtection="1">
      <alignment horizontal="center" vertical="center" wrapText="1"/>
    </xf>
    <xf numFmtId="164" fontId="9" fillId="8" borderId="330" xfId="0" applyNumberFormat="1" applyFont="1" applyFill="1" applyBorder="1" applyAlignment="1" applyProtection="1">
      <alignment horizontal="center" vertical="center" wrapText="1"/>
      <protection locked="0"/>
    </xf>
    <xf numFmtId="164" fontId="9" fillId="8" borderId="302" xfId="0" applyNumberFormat="1" applyFont="1" applyFill="1" applyBorder="1" applyAlignment="1" applyProtection="1">
      <alignment horizontal="center" vertical="center" wrapText="1"/>
      <protection locked="0"/>
    </xf>
    <xf numFmtId="164" fontId="9" fillId="8" borderId="303" xfId="0" applyNumberFormat="1" applyFont="1" applyFill="1" applyBorder="1" applyAlignment="1" applyProtection="1">
      <alignment horizontal="center" vertical="center" wrapText="1"/>
      <protection locked="0"/>
    </xf>
    <xf numFmtId="164" fontId="9" fillId="8" borderId="304" xfId="0" applyNumberFormat="1" applyFont="1" applyFill="1" applyBorder="1" applyAlignment="1" applyProtection="1">
      <alignment horizontal="center" vertical="center" wrapText="1"/>
      <protection locked="0"/>
    </xf>
    <xf numFmtId="164" fontId="9" fillId="8" borderId="306" xfId="0" applyNumberFormat="1" applyFont="1" applyFill="1" applyBorder="1" applyAlignment="1" applyProtection="1">
      <alignment horizontal="center" vertical="center" wrapText="1"/>
      <protection locked="0"/>
    </xf>
    <xf numFmtId="0" fontId="42" fillId="26" borderId="329" xfId="0" applyFont="1" applyFill="1" applyBorder="1" applyAlignment="1" applyProtection="1">
      <alignment horizontal="center" vertical="center" wrapText="1"/>
    </xf>
    <xf numFmtId="0" fontId="9" fillId="7" borderId="331" xfId="0" applyFont="1" applyFill="1" applyBorder="1" applyAlignment="1" applyProtection="1">
      <alignment horizontal="center" vertical="center" wrapText="1"/>
    </xf>
    <xf numFmtId="0" fontId="9" fillId="14" borderId="332" xfId="0" applyFont="1" applyFill="1" applyBorder="1" applyAlignment="1" applyProtection="1">
      <alignment horizontal="center" vertical="center" wrapText="1"/>
    </xf>
    <xf numFmtId="0" fontId="9" fillId="7" borderId="333" xfId="0" applyFont="1" applyFill="1" applyBorder="1" applyAlignment="1" applyProtection="1">
      <alignment horizontal="center" vertical="center" wrapText="1"/>
    </xf>
    <xf numFmtId="0" fontId="9" fillId="7" borderId="334" xfId="0" applyFont="1" applyFill="1" applyBorder="1" applyAlignment="1" applyProtection="1">
      <alignment horizontal="center" vertical="center" wrapText="1"/>
    </xf>
    <xf numFmtId="0" fontId="9" fillId="7" borderId="335" xfId="0" applyFont="1" applyFill="1" applyBorder="1" applyAlignment="1" applyProtection="1">
      <alignment horizontal="center" vertical="center" wrapText="1"/>
    </xf>
    <xf numFmtId="0" fontId="9" fillId="7" borderId="336" xfId="0" applyFont="1" applyFill="1" applyBorder="1" applyAlignment="1" applyProtection="1">
      <alignment horizontal="center" vertical="center" wrapText="1"/>
    </xf>
    <xf numFmtId="0" fontId="9" fillId="14" borderId="337" xfId="0" applyFont="1" applyFill="1" applyBorder="1" applyAlignment="1" applyProtection="1">
      <alignment horizontal="left" vertical="center" wrapText="1"/>
    </xf>
    <xf numFmtId="0" fontId="9" fillId="8" borderId="338" xfId="0" applyFont="1" applyFill="1" applyBorder="1" applyAlignment="1" applyProtection="1">
      <alignment horizontal="center" vertical="center" wrapText="1"/>
    </xf>
    <xf numFmtId="0" fontId="9" fillId="8" borderId="339" xfId="0" applyFont="1" applyFill="1" applyBorder="1" applyAlignment="1" applyProtection="1">
      <alignment horizontal="center" vertical="center" wrapText="1"/>
    </xf>
    <xf numFmtId="38" fontId="9" fillId="8" borderId="304" xfId="0" applyNumberFormat="1" applyFont="1" applyFill="1" applyBorder="1" applyAlignment="1" applyProtection="1">
      <alignment horizontal="center" vertical="center" wrapText="1"/>
    </xf>
    <xf numFmtId="0" fontId="9" fillId="8" borderId="303" xfId="0" applyFont="1" applyFill="1" applyBorder="1" applyAlignment="1" applyProtection="1">
      <alignment horizontal="center" vertical="center" wrapText="1"/>
    </xf>
    <xf numFmtId="170" fontId="9" fillId="8" borderId="304" xfId="0" applyNumberFormat="1" applyFont="1" applyFill="1" applyBorder="1" applyAlignment="1" applyProtection="1">
      <alignment horizontal="center" vertical="center" wrapText="1"/>
    </xf>
    <xf numFmtId="1" fontId="9" fillId="8" borderId="302" xfId="0" applyNumberFormat="1" applyFont="1" applyFill="1" applyBorder="1" applyAlignment="1" applyProtection="1">
      <alignment horizontal="center" vertical="center" wrapText="1"/>
    </xf>
    <xf numFmtId="170" fontId="9" fillId="8" borderId="303" xfId="0" applyNumberFormat="1" applyFont="1" applyFill="1" applyBorder="1" applyAlignment="1" applyProtection="1">
      <alignment horizontal="center" vertical="center" wrapText="1"/>
    </xf>
    <xf numFmtId="172" fontId="9" fillId="8" borderId="304" xfId="0" applyNumberFormat="1" applyFont="1" applyFill="1" applyBorder="1" applyAlignment="1" applyProtection="1">
      <alignment horizontal="center" vertical="center" wrapText="1"/>
    </xf>
    <xf numFmtId="0" fontId="9" fillId="8" borderId="304" xfId="0" applyFont="1" applyFill="1" applyBorder="1" applyAlignment="1" applyProtection="1">
      <alignment horizontal="center" vertical="center" wrapText="1"/>
    </xf>
    <xf numFmtId="0" fontId="9" fillId="8" borderId="302" xfId="0" applyFont="1" applyFill="1" applyBorder="1" applyAlignment="1" applyProtection="1">
      <alignment horizontal="center" vertical="center" wrapText="1"/>
    </xf>
    <xf numFmtId="168" fontId="9" fillId="8" borderId="302" xfId="0" applyNumberFormat="1" applyFont="1" applyFill="1" applyBorder="1" applyAlignment="1" applyProtection="1">
      <alignment horizontal="center" vertical="center" wrapText="1"/>
    </xf>
    <xf numFmtId="49" fontId="9" fillId="8" borderId="304" xfId="0" applyNumberFormat="1" applyFont="1" applyFill="1" applyBorder="1" applyAlignment="1" applyProtection="1">
      <alignment horizontal="center" vertical="center" wrapText="1"/>
    </xf>
    <xf numFmtId="0" fontId="9" fillId="8" borderId="302" xfId="0" applyNumberFormat="1" applyFont="1" applyFill="1" applyBorder="1" applyAlignment="1" applyProtection="1">
      <alignment horizontal="center" vertical="center" wrapText="1"/>
    </xf>
    <xf numFmtId="169" fontId="9" fillId="8" borderId="304" xfId="0" applyNumberFormat="1" applyFont="1" applyFill="1" applyBorder="1" applyAlignment="1" applyProtection="1">
      <alignment horizontal="center" vertical="center" wrapText="1"/>
    </xf>
    <xf numFmtId="167" fontId="9" fillId="8" borderId="302" xfId="0" applyNumberFormat="1" applyFont="1" applyFill="1" applyBorder="1" applyAlignment="1" applyProtection="1">
      <alignment horizontal="center" vertical="center" wrapText="1"/>
    </xf>
    <xf numFmtId="0" fontId="9" fillId="8" borderId="306" xfId="0" applyFont="1" applyFill="1" applyBorder="1" applyAlignment="1" applyProtection="1">
      <alignment horizontal="center" vertical="center" wrapText="1"/>
    </xf>
    <xf numFmtId="0" fontId="9" fillId="7" borderId="340" xfId="0" applyFont="1" applyFill="1" applyBorder="1" applyAlignment="1" applyProtection="1">
      <alignment horizontal="center" vertical="center" wrapText="1"/>
    </xf>
    <xf numFmtId="0" fontId="9" fillId="14" borderId="341" xfId="0" applyFont="1" applyFill="1" applyBorder="1" applyAlignment="1" applyProtection="1">
      <alignment horizontal="center" vertical="center" wrapText="1"/>
    </xf>
    <xf numFmtId="0" fontId="9" fillId="7" borderId="342" xfId="0" applyFont="1" applyFill="1" applyBorder="1" applyAlignment="1" applyProtection="1">
      <alignment horizontal="center" vertical="center" wrapText="1"/>
    </xf>
    <xf numFmtId="0" fontId="9" fillId="14" borderId="343" xfId="0" applyFont="1" applyFill="1" applyBorder="1" applyAlignment="1" applyProtection="1">
      <alignment horizontal="center" vertical="center" wrapText="1"/>
    </xf>
    <xf numFmtId="38" fontId="9" fillId="7" borderId="335" xfId="0" applyNumberFormat="1" applyFont="1" applyFill="1" applyBorder="1" applyAlignment="1" applyProtection="1">
      <alignment horizontal="center" vertical="center" wrapText="1"/>
    </xf>
    <xf numFmtId="38" fontId="9" fillId="14" borderId="321" xfId="0" applyNumberFormat="1" applyFont="1" applyFill="1" applyBorder="1" applyAlignment="1" applyProtection="1">
      <alignment horizontal="center" vertical="center" wrapText="1"/>
    </xf>
    <xf numFmtId="170" fontId="9" fillId="7" borderId="335" xfId="0" applyNumberFormat="1" applyFont="1" applyFill="1" applyBorder="1" applyAlignment="1" applyProtection="1">
      <alignment horizontal="center" vertical="center" wrapText="1"/>
    </xf>
    <xf numFmtId="170" fontId="9" fillId="14" borderId="321" xfId="0" applyNumberFormat="1" applyFont="1" applyFill="1" applyBorder="1" applyAlignment="1" applyProtection="1">
      <alignment horizontal="center" vertical="center" wrapText="1"/>
    </xf>
    <xf numFmtId="170" fontId="9" fillId="7" borderId="334" xfId="0" applyNumberFormat="1" applyFont="1" applyFill="1" applyBorder="1" applyAlignment="1" applyProtection="1">
      <alignment horizontal="center" vertical="center" wrapText="1"/>
    </xf>
    <xf numFmtId="170" fontId="9" fillId="14" borderId="44" xfId="0" applyNumberFormat="1" applyFont="1" applyFill="1" applyBorder="1" applyAlignment="1" applyProtection="1">
      <alignment horizontal="center" vertical="center" wrapText="1"/>
    </xf>
    <xf numFmtId="172" fontId="9" fillId="7" borderId="335" xfId="0" applyNumberFormat="1" applyFont="1" applyFill="1" applyBorder="1" applyAlignment="1" applyProtection="1">
      <alignment horizontal="center" vertical="center" wrapText="1"/>
    </xf>
    <xf numFmtId="172" fontId="9" fillId="14" borderId="321" xfId="0" applyNumberFormat="1" applyFont="1" applyFill="1" applyBorder="1" applyAlignment="1" applyProtection="1">
      <alignment horizontal="center" vertical="center" wrapText="1"/>
    </xf>
    <xf numFmtId="168" fontId="9" fillId="14" borderId="42" xfId="0" applyNumberFormat="1" applyFont="1" applyFill="1" applyBorder="1" applyAlignment="1" applyProtection="1">
      <alignment horizontal="center" vertical="center" wrapText="1"/>
    </xf>
    <xf numFmtId="49" fontId="9" fillId="7" borderId="335" xfId="0" applyNumberFormat="1" applyFont="1" applyFill="1" applyBorder="1" applyAlignment="1" applyProtection="1">
      <alignment horizontal="center" vertical="center" wrapText="1"/>
    </xf>
    <xf numFmtId="49" fontId="9" fillId="14" borderId="321" xfId="0" applyNumberFormat="1" applyFont="1" applyFill="1" applyBorder="1" applyAlignment="1" applyProtection="1">
      <alignment horizontal="center" vertical="center" wrapText="1"/>
    </xf>
    <xf numFmtId="169" fontId="9" fillId="14" borderId="321" xfId="0" applyNumberFormat="1" applyFont="1" applyFill="1" applyBorder="1" applyAlignment="1" applyProtection="1">
      <alignment horizontal="center" vertical="center" wrapText="1"/>
    </xf>
    <xf numFmtId="167" fontId="9" fillId="7" borderId="333" xfId="0" applyNumberFormat="1" applyFont="1" applyFill="1" applyBorder="1" applyAlignment="1" applyProtection="1">
      <alignment horizontal="center" vertical="center" wrapText="1"/>
    </xf>
    <xf numFmtId="167" fontId="9" fillId="14" borderId="42" xfId="0" applyNumberFormat="1" applyFont="1" applyFill="1" applyBorder="1" applyAlignment="1" applyProtection="1">
      <alignment horizontal="center" vertical="center" wrapText="1"/>
    </xf>
    <xf numFmtId="0" fontId="9" fillId="14" borderId="337" xfId="0" applyFont="1" applyFill="1" applyBorder="1" applyAlignment="1" applyProtection="1">
      <alignment vertical="center" wrapText="1"/>
    </xf>
    <xf numFmtId="0" fontId="47" fillId="26" borderId="329" xfId="0" applyFont="1" applyFill="1" applyBorder="1" applyAlignment="1" applyProtection="1">
      <alignment horizontal="center" vertical="center" wrapText="1"/>
    </xf>
    <xf numFmtId="0" fontId="10" fillId="8" borderId="330" xfId="0" applyFont="1" applyFill="1" applyBorder="1" applyAlignment="1" applyProtection="1">
      <alignment horizontal="center" vertical="center" wrapText="1"/>
      <protection locked="0"/>
    </xf>
    <xf numFmtId="166" fontId="10" fillId="8" borderId="306" xfId="0" applyNumberFormat="1" applyFont="1" applyFill="1" applyBorder="1" applyAlignment="1" applyProtection="1">
      <alignment horizontal="center" vertical="center" wrapText="1"/>
      <protection locked="0"/>
    </xf>
    <xf numFmtId="174" fontId="9" fillId="0" borderId="0" xfId="0" applyNumberFormat="1" applyFont="1"/>
    <xf numFmtId="174" fontId="9" fillId="7" borderId="335" xfId="0" applyNumberFormat="1" applyFont="1" applyFill="1" applyBorder="1" applyAlignment="1" applyProtection="1">
      <alignment horizontal="center" vertical="center" wrapText="1"/>
    </xf>
    <xf numFmtId="174" fontId="9" fillId="14" borderId="322" xfId="0" applyNumberFormat="1" applyFont="1" applyFill="1" applyBorder="1" applyAlignment="1" applyProtection="1">
      <alignment vertical="center" wrapText="1"/>
    </xf>
    <xf numFmtId="174" fontId="9" fillId="14" borderId="321" xfId="0" applyNumberFormat="1" applyFont="1" applyFill="1" applyBorder="1" applyAlignment="1" applyProtection="1">
      <alignment horizontal="center" vertical="center" wrapText="1"/>
    </xf>
    <xf numFmtId="174" fontId="9" fillId="8" borderId="304" xfId="0" applyNumberFormat="1" applyFont="1" applyFill="1" applyBorder="1" applyAlignment="1" applyProtection="1">
      <alignment horizontal="center" vertical="center" wrapText="1"/>
    </xf>
    <xf numFmtId="174" fontId="9" fillId="0" borderId="0" xfId="0" applyNumberFormat="1" applyFont="1" applyAlignment="1">
      <alignment horizontal="center"/>
    </xf>
    <xf numFmtId="174" fontId="9" fillId="0" borderId="0" xfId="0" applyNumberFormat="1" applyFont="1" applyFill="1" applyBorder="1" applyAlignment="1" applyProtection="1">
      <alignment vertical="center" wrapText="1"/>
    </xf>
    <xf numFmtId="0" fontId="73" fillId="0" borderId="0" xfId="0" applyFont="1"/>
    <xf numFmtId="0" fontId="73" fillId="0" borderId="0" xfId="0" applyFont="1" applyAlignment="1">
      <alignment vertical="center"/>
    </xf>
    <xf numFmtId="0" fontId="73" fillId="0" borderId="0" xfId="0" applyFont="1" applyAlignment="1">
      <alignment horizontal="center"/>
    </xf>
    <xf numFmtId="0" fontId="52" fillId="0" borderId="0" xfId="0" applyFont="1"/>
    <xf numFmtId="0" fontId="52" fillId="0" borderId="0" xfId="0" applyFont="1" applyAlignment="1">
      <alignment horizontal="center"/>
    </xf>
    <xf numFmtId="0" fontId="52" fillId="0" borderId="0" xfId="0" applyFont="1" applyFill="1" applyBorder="1" applyAlignment="1" applyProtection="1">
      <alignment vertical="center" wrapText="1"/>
    </xf>
    <xf numFmtId="0" fontId="50" fillId="0" borderId="0" xfId="0" applyFont="1"/>
    <xf numFmtId="0" fontId="50" fillId="0" borderId="0" xfId="0" applyFont="1" applyAlignment="1">
      <alignment horizontal="center"/>
    </xf>
    <xf numFmtId="0" fontId="50" fillId="0" borderId="0" xfId="0" applyFont="1" applyFill="1" applyBorder="1" applyAlignment="1" applyProtection="1">
      <alignment vertical="center" wrapText="1"/>
    </xf>
    <xf numFmtId="0" fontId="33" fillId="0" borderId="0" xfId="0" applyFont="1"/>
    <xf numFmtId="0" fontId="33" fillId="0" borderId="0" xfId="0" applyFont="1" applyAlignment="1">
      <alignment horizontal="center"/>
    </xf>
    <xf numFmtId="0" fontId="36" fillId="0" borderId="0" xfId="0" applyFont="1" applyFill="1" applyBorder="1" applyAlignment="1" applyProtection="1">
      <alignment horizontal="center" vertical="center" wrapText="1"/>
    </xf>
    <xf numFmtId="0" fontId="50" fillId="0" borderId="0" xfId="0" applyFont="1" applyAlignment="1">
      <alignment wrapText="1"/>
    </xf>
    <xf numFmtId="38" fontId="50" fillId="0" borderId="0" xfId="0" applyNumberFormat="1" applyFont="1"/>
    <xf numFmtId="38" fontId="50" fillId="0" borderId="0" xfId="0" applyNumberFormat="1" applyFont="1" applyAlignment="1">
      <alignment horizontal="center"/>
    </xf>
    <xf numFmtId="170" fontId="50" fillId="0" borderId="0" xfId="0" applyNumberFormat="1" applyFont="1"/>
    <xf numFmtId="170" fontId="50" fillId="0" borderId="0" xfId="0" applyNumberFormat="1" applyFont="1" applyAlignment="1">
      <alignment horizontal="center"/>
    </xf>
    <xf numFmtId="1" fontId="50" fillId="0" borderId="0" xfId="0" applyNumberFormat="1" applyFont="1"/>
    <xf numFmtId="1" fontId="50" fillId="0" borderId="0" xfId="0" applyNumberFormat="1" applyFont="1" applyAlignment="1">
      <alignment horizontal="center"/>
    </xf>
    <xf numFmtId="170" fontId="50" fillId="0" borderId="0" xfId="0" applyNumberFormat="1" applyFont="1" applyFill="1" applyBorder="1" applyAlignment="1" applyProtection="1">
      <alignment vertical="center" wrapText="1"/>
    </xf>
    <xf numFmtId="172" fontId="50" fillId="0" borderId="0" xfId="0" applyNumberFormat="1" applyFont="1"/>
    <xf numFmtId="172" fontId="50" fillId="0" borderId="0" xfId="0" applyNumberFormat="1" applyFont="1" applyAlignment="1">
      <alignment horizontal="center"/>
    </xf>
    <xf numFmtId="172" fontId="50" fillId="0" borderId="0" xfId="0" applyNumberFormat="1" applyFont="1" applyFill="1" applyBorder="1" applyAlignment="1" applyProtection="1">
      <alignment vertical="center" wrapText="1"/>
    </xf>
    <xf numFmtId="174" fontId="50" fillId="0" borderId="0" xfId="0" applyNumberFormat="1" applyFont="1"/>
    <xf numFmtId="174" fontId="50" fillId="0" borderId="0" xfId="0" applyNumberFormat="1" applyFont="1" applyAlignment="1">
      <alignment horizontal="center"/>
    </xf>
    <xf numFmtId="174" fontId="50" fillId="0" borderId="0" xfId="0" applyNumberFormat="1" applyFont="1" applyFill="1" applyBorder="1" applyAlignment="1" applyProtection="1">
      <alignment vertical="center" wrapText="1"/>
    </xf>
    <xf numFmtId="0" fontId="50" fillId="0" borderId="0" xfId="0" applyFont="1" applyFill="1" applyBorder="1" applyAlignment="1" applyProtection="1">
      <alignment horizontal="center" vertical="center" wrapText="1"/>
    </xf>
    <xf numFmtId="168" fontId="50" fillId="0" borderId="0" xfId="0" applyNumberFormat="1" applyFont="1"/>
    <xf numFmtId="168" fontId="50" fillId="0" borderId="0" xfId="0" applyNumberFormat="1" applyFont="1" applyAlignment="1">
      <alignment horizontal="center"/>
    </xf>
    <xf numFmtId="49" fontId="50" fillId="0" borderId="0" xfId="0" applyNumberFormat="1" applyFont="1"/>
    <xf numFmtId="49" fontId="50" fillId="0" borderId="0" xfId="0" applyNumberFormat="1" applyFont="1" applyAlignment="1">
      <alignment horizontal="center"/>
    </xf>
    <xf numFmtId="49" fontId="50" fillId="0" borderId="0" xfId="0" applyNumberFormat="1" applyFont="1" applyFill="1" applyBorder="1" applyAlignment="1" applyProtection="1">
      <alignment vertical="center" wrapText="1"/>
    </xf>
    <xf numFmtId="167" fontId="50" fillId="0" borderId="0" xfId="0" applyNumberFormat="1" applyFont="1"/>
    <xf numFmtId="167" fontId="50" fillId="0" borderId="0" xfId="0" applyNumberFormat="1" applyFont="1" applyAlignment="1">
      <alignment horizontal="center"/>
    </xf>
    <xf numFmtId="0" fontId="33" fillId="0" borderId="0" xfId="0" applyFont="1" applyFill="1" applyBorder="1" applyAlignment="1" applyProtection="1">
      <alignment vertical="center" wrapText="1"/>
    </xf>
    <xf numFmtId="0" fontId="50" fillId="0" borderId="0" xfId="0" applyFont="1" applyAlignment="1">
      <alignment vertical="center"/>
    </xf>
    <xf numFmtId="0" fontId="50" fillId="24" borderId="347" xfId="0" applyFont="1" applyFill="1" applyBorder="1" applyAlignment="1" applyProtection="1">
      <alignment horizontal="left" vertical="center" wrapText="1"/>
    </xf>
    <xf numFmtId="0" fontId="50" fillId="24" borderId="348" xfId="0" applyFont="1" applyFill="1" applyBorder="1" applyAlignment="1" applyProtection="1">
      <alignment horizontal="left" vertical="center" wrapText="1"/>
    </xf>
    <xf numFmtId="0" fontId="50" fillId="24" borderId="350" xfId="0" applyFont="1" applyFill="1" applyBorder="1" applyAlignment="1" applyProtection="1">
      <alignment vertical="center" wrapText="1"/>
    </xf>
    <xf numFmtId="38" fontId="50" fillId="24" borderId="347" xfId="0" applyNumberFormat="1" applyFont="1" applyFill="1" applyBorder="1" applyAlignment="1" applyProtection="1">
      <alignment vertical="center" wrapText="1"/>
    </xf>
    <xf numFmtId="0" fontId="50" fillId="24" borderId="349" xfId="0" applyFont="1" applyFill="1" applyBorder="1" applyAlignment="1" applyProtection="1">
      <alignment vertical="center" wrapText="1"/>
    </xf>
    <xf numFmtId="170" fontId="50" fillId="24" borderId="347" xfId="0" applyNumberFormat="1" applyFont="1" applyFill="1" applyBorder="1" applyAlignment="1" applyProtection="1">
      <alignment vertical="center" wrapText="1"/>
    </xf>
    <xf numFmtId="0" fontId="50" fillId="24" borderId="348" xfId="0" applyFont="1" applyFill="1" applyBorder="1" applyAlignment="1" applyProtection="1">
      <alignment vertical="center" wrapText="1"/>
    </xf>
    <xf numFmtId="170" fontId="50" fillId="24" borderId="349" xfId="0" applyNumberFormat="1" applyFont="1" applyFill="1" applyBorder="1" applyAlignment="1" applyProtection="1">
      <alignment vertical="center" wrapText="1"/>
    </xf>
    <xf numFmtId="172" fontId="50" fillId="24" borderId="347" xfId="0" applyNumberFormat="1" applyFont="1" applyFill="1" applyBorder="1" applyAlignment="1" applyProtection="1">
      <alignment vertical="center" wrapText="1"/>
    </xf>
    <xf numFmtId="174" fontId="50" fillId="24" borderId="347" xfId="0" applyNumberFormat="1" applyFont="1" applyFill="1" applyBorder="1" applyAlignment="1" applyProtection="1">
      <alignment vertical="center" wrapText="1"/>
    </xf>
    <xf numFmtId="0" fontId="50" fillId="24" borderId="347" xfId="0" applyFont="1" applyFill="1" applyBorder="1" applyAlignment="1" applyProtection="1">
      <alignment vertical="center" wrapText="1"/>
    </xf>
    <xf numFmtId="49" fontId="50" fillId="24" borderId="347" xfId="0" applyNumberFormat="1" applyFont="1" applyFill="1" applyBorder="1" applyAlignment="1" applyProtection="1">
      <alignment vertical="center" wrapText="1"/>
    </xf>
    <xf numFmtId="167" fontId="50" fillId="24" borderId="348" xfId="0" applyNumberFormat="1" applyFont="1" applyFill="1" applyBorder="1" applyAlignment="1" applyProtection="1">
      <alignment vertical="center" wrapText="1"/>
    </xf>
    <xf numFmtId="0" fontId="50" fillId="31" borderId="350" xfId="0" applyFont="1" applyFill="1" applyBorder="1" applyAlignment="1" applyProtection="1">
      <alignment horizontal="center" vertical="center" textRotation="90" wrapText="1"/>
    </xf>
    <xf numFmtId="0" fontId="36" fillId="26" borderId="351" xfId="0" applyFont="1" applyFill="1" applyBorder="1" applyAlignment="1" applyProtection="1">
      <alignment horizontal="center" vertical="center" wrapText="1"/>
    </xf>
    <xf numFmtId="0" fontId="50" fillId="31" borderId="352" xfId="0" applyFont="1" applyFill="1" applyBorder="1" applyAlignment="1" applyProtection="1">
      <alignment horizontal="center" vertical="center" textRotation="90" wrapText="1"/>
    </xf>
    <xf numFmtId="0" fontId="50" fillId="24" borderId="352" xfId="0" applyFont="1" applyFill="1" applyBorder="1" applyAlignment="1" applyProtection="1">
      <alignment vertical="center" wrapText="1"/>
    </xf>
    <xf numFmtId="0" fontId="42" fillId="25" borderId="354" xfId="0" applyFont="1" applyFill="1" applyBorder="1" applyAlignment="1" applyProtection="1">
      <alignment horizontal="center" vertical="center" wrapText="1"/>
    </xf>
    <xf numFmtId="164" fontId="50" fillId="22" borderId="355" xfId="0" applyNumberFormat="1" applyFont="1" applyFill="1" applyBorder="1" applyAlignment="1" applyProtection="1">
      <alignment horizontal="center" vertical="center" wrapText="1"/>
      <protection locked="0"/>
    </xf>
    <xf numFmtId="164" fontId="50" fillId="22" borderId="309" xfId="0" applyNumberFormat="1" applyFont="1" applyFill="1" applyBorder="1" applyAlignment="1" applyProtection="1">
      <alignment horizontal="center" vertical="center" wrapText="1"/>
      <protection locked="0"/>
    </xf>
    <xf numFmtId="164" fontId="50" fillId="22" borderId="356" xfId="0" applyNumberFormat="1" applyFont="1" applyFill="1" applyBorder="1" applyAlignment="1" applyProtection="1">
      <alignment horizontal="center" vertical="center" wrapText="1"/>
      <protection locked="0"/>
    </xf>
    <xf numFmtId="164" fontId="50" fillId="22" borderId="308" xfId="0" applyNumberFormat="1" applyFont="1" applyFill="1" applyBorder="1" applyAlignment="1" applyProtection="1">
      <alignment horizontal="center" vertical="center" wrapText="1"/>
      <protection locked="0"/>
    </xf>
    <xf numFmtId="164" fontId="50" fillId="22" borderId="310" xfId="0" applyNumberFormat="1" applyFont="1" applyFill="1" applyBorder="1" applyAlignment="1" applyProtection="1">
      <alignment horizontal="center" vertical="center" wrapText="1"/>
      <protection locked="0"/>
    </xf>
    <xf numFmtId="0" fontId="50" fillId="31" borderId="360" xfId="0" applyFont="1" applyFill="1" applyBorder="1" applyAlignment="1" applyProtection="1">
      <alignment horizontal="center" vertical="center" wrapText="1"/>
    </xf>
    <xf numFmtId="0" fontId="50" fillId="24" borderId="361" xfId="0" applyFont="1" applyFill="1" applyBorder="1" applyAlignment="1" applyProtection="1">
      <alignment horizontal="center" vertical="center" wrapText="1"/>
    </xf>
    <xf numFmtId="0" fontId="50" fillId="31" borderId="362" xfId="0" applyFont="1" applyFill="1" applyBorder="1" applyAlignment="1" applyProtection="1">
      <alignment horizontal="center" vertical="center" wrapText="1"/>
    </xf>
    <xf numFmtId="0" fontId="50" fillId="24" borderId="363" xfId="0" applyFont="1" applyFill="1" applyBorder="1" applyAlignment="1" applyProtection="1">
      <alignment horizontal="center" vertical="center" wrapText="1"/>
    </xf>
    <xf numFmtId="0" fontId="50" fillId="31" borderId="364" xfId="0" applyFont="1" applyFill="1" applyBorder="1" applyAlignment="1" applyProtection="1">
      <alignment horizontal="center" vertical="center" wrapText="1"/>
    </xf>
    <xf numFmtId="0" fontId="50" fillId="24" borderId="365" xfId="0" applyFont="1" applyFill="1" applyBorder="1" applyAlignment="1" applyProtection="1">
      <alignment horizontal="center" vertical="center" wrapText="1"/>
    </xf>
    <xf numFmtId="0" fontId="50" fillId="31" borderId="366" xfId="0" applyFont="1" applyFill="1" applyBorder="1" applyAlignment="1" applyProtection="1">
      <alignment horizontal="center" vertical="center" wrapText="1"/>
    </xf>
    <xf numFmtId="0" fontId="50" fillId="24" borderId="367" xfId="0" applyFont="1" applyFill="1" applyBorder="1" applyAlignment="1" applyProtection="1">
      <alignment horizontal="center" vertical="center" wrapText="1"/>
    </xf>
    <xf numFmtId="0" fontId="50" fillId="31" borderId="368" xfId="0" applyFont="1" applyFill="1" applyBorder="1" applyAlignment="1" applyProtection="1">
      <alignment horizontal="center" vertical="center" wrapText="1"/>
    </xf>
    <xf numFmtId="0" fontId="50" fillId="24" borderId="369" xfId="0" applyFont="1" applyFill="1" applyBorder="1" applyAlignment="1" applyProtection="1">
      <alignment horizontal="left" vertical="center" wrapText="1"/>
    </xf>
    <xf numFmtId="0" fontId="50" fillId="24" borderId="370" xfId="0" applyFont="1" applyFill="1" applyBorder="1" applyAlignment="1" applyProtection="1">
      <alignment horizontal="center" vertical="center" wrapText="1"/>
    </xf>
    <xf numFmtId="0" fontId="50" fillId="22" borderId="371" xfId="0" applyFont="1" applyFill="1" applyBorder="1" applyAlignment="1" applyProtection="1">
      <alignment horizontal="center" vertical="center" wrapText="1"/>
    </xf>
    <xf numFmtId="0" fontId="50" fillId="22" borderId="372" xfId="0" applyFont="1" applyFill="1" applyBorder="1" applyAlignment="1" applyProtection="1">
      <alignment horizontal="center" vertical="center" wrapText="1"/>
    </xf>
    <xf numFmtId="38" fontId="50" fillId="22" borderId="308" xfId="0" applyNumberFormat="1" applyFont="1" applyFill="1" applyBorder="1" applyAlignment="1" applyProtection="1">
      <alignment horizontal="center" vertical="center" wrapText="1"/>
    </xf>
    <xf numFmtId="0" fontId="50" fillId="22" borderId="356" xfId="0" applyFont="1" applyFill="1" applyBorder="1" applyAlignment="1" applyProtection="1">
      <alignment horizontal="center" vertical="center" wrapText="1"/>
    </xf>
    <xf numFmtId="170" fontId="50" fillId="22" borderId="308" xfId="0" applyNumberFormat="1" applyFont="1" applyFill="1" applyBorder="1" applyAlignment="1" applyProtection="1">
      <alignment horizontal="center" vertical="center" wrapText="1"/>
    </xf>
    <xf numFmtId="1" fontId="50" fillId="22" borderId="309" xfId="0" applyNumberFormat="1" applyFont="1" applyFill="1" applyBorder="1" applyAlignment="1" applyProtection="1">
      <alignment horizontal="center" vertical="center" wrapText="1"/>
    </xf>
    <xf numFmtId="170" fontId="50" fillId="22" borderId="356" xfId="0" applyNumberFormat="1" applyFont="1" applyFill="1" applyBorder="1" applyAlignment="1" applyProtection="1">
      <alignment horizontal="center" vertical="center" wrapText="1"/>
    </xf>
    <xf numFmtId="172" fontId="50" fillId="22" borderId="308" xfId="0" applyNumberFormat="1" applyFont="1" applyFill="1" applyBorder="1" applyAlignment="1" applyProtection="1">
      <alignment horizontal="center" vertical="center" wrapText="1"/>
    </xf>
    <xf numFmtId="174" fontId="50" fillId="22" borderId="308" xfId="0" applyNumberFormat="1" applyFont="1" applyFill="1" applyBorder="1" applyAlignment="1" applyProtection="1">
      <alignment horizontal="center" vertical="center" wrapText="1"/>
    </xf>
    <xf numFmtId="0" fontId="50" fillId="22" borderId="309" xfId="0" applyFont="1" applyFill="1" applyBorder="1" applyAlignment="1" applyProtection="1">
      <alignment horizontal="center" vertical="center" wrapText="1"/>
    </xf>
    <xf numFmtId="0" fontId="50" fillId="22" borderId="308" xfId="0" applyFont="1" applyFill="1" applyBorder="1" applyAlignment="1" applyProtection="1">
      <alignment horizontal="center" vertical="center" wrapText="1"/>
    </xf>
    <xf numFmtId="168" fontId="50" fillId="22" borderId="309" xfId="0" applyNumberFormat="1" applyFont="1" applyFill="1" applyBorder="1" applyAlignment="1" applyProtection="1">
      <alignment horizontal="center" vertical="center" wrapText="1"/>
    </xf>
    <xf numFmtId="49" fontId="50" fillId="22" borderId="308" xfId="0" applyNumberFormat="1" applyFont="1" applyFill="1" applyBorder="1" applyAlignment="1" applyProtection="1">
      <alignment horizontal="center" vertical="center" wrapText="1"/>
    </xf>
    <xf numFmtId="0" fontId="50" fillId="22" borderId="309" xfId="0" applyNumberFormat="1" applyFont="1" applyFill="1" applyBorder="1" applyAlignment="1" applyProtection="1">
      <alignment horizontal="center" vertical="center" wrapText="1"/>
    </xf>
    <xf numFmtId="167" fontId="50" fillId="22" borderId="309" xfId="0" applyNumberFormat="1" applyFont="1" applyFill="1" applyBorder="1" applyAlignment="1" applyProtection="1">
      <alignment horizontal="center" vertical="center" wrapText="1"/>
    </xf>
    <xf numFmtId="0" fontId="50" fillId="22" borderId="310" xfId="0" applyFont="1" applyFill="1" applyBorder="1" applyAlignment="1" applyProtection="1">
      <alignment horizontal="center" vertical="center" wrapText="1"/>
    </xf>
    <xf numFmtId="0" fontId="42" fillId="25" borderId="375" xfId="0" applyFont="1" applyFill="1" applyBorder="1" applyAlignment="1" applyProtection="1">
      <alignment horizontal="center" vertical="center" wrapText="1"/>
    </xf>
    <xf numFmtId="0" fontId="50" fillId="31" borderId="376" xfId="0" applyFont="1" applyFill="1" applyBorder="1" applyAlignment="1" applyProtection="1">
      <alignment horizontal="center" vertical="center" wrapText="1"/>
    </xf>
    <xf numFmtId="0" fontId="50" fillId="24" borderId="377" xfId="0" applyFont="1" applyFill="1" applyBorder="1" applyAlignment="1" applyProtection="1">
      <alignment horizontal="center" vertical="center" wrapText="1"/>
    </xf>
    <xf numFmtId="0" fontId="50" fillId="31" borderId="378" xfId="0" applyFont="1" applyFill="1" applyBorder="1" applyAlignment="1" applyProtection="1">
      <alignment horizontal="center" vertical="center" wrapText="1"/>
    </xf>
    <xf numFmtId="0" fontId="50" fillId="24" borderId="379" xfId="0" applyFont="1" applyFill="1" applyBorder="1" applyAlignment="1" applyProtection="1">
      <alignment horizontal="center" vertical="center" wrapText="1"/>
    </xf>
    <xf numFmtId="38" fontId="50" fillId="31" borderId="366" xfId="0" applyNumberFormat="1" applyFont="1" applyFill="1" applyBorder="1" applyAlignment="1" applyProtection="1">
      <alignment horizontal="center" vertical="center" wrapText="1"/>
    </xf>
    <xf numFmtId="38" fontId="50" fillId="24" borderId="367" xfId="0" applyNumberFormat="1" applyFont="1" applyFill="1" applyBorder="1" applyAlignment="1" applyProtection="1">
      <alignment horizontal="center" vertical="center" wrapText="1"/>
    </xf>
    <xf numFmtId="170" fontId="50" fillId="31" borderId="366" xfId="0" applyNumberFormat="1" applyFont="1" applyFill="1" applyBorder="1" applyAlignment="1" applyProtection="1">
      <alignment horizontal="center" vertical="center" wrapText="1"/>
    </xf>
    <xf numFmtId="170" fontId="50" fillId="24" borderId="367" xfId="0" applyNumberFormat="1" applyFont="1" applyFill="1" applyBorder="1" applyAlignment="1" applyProtection="1">
      <alignment horizontal="center" vertical="center" wrapText="1"/>
    </xf>
    <xf numFmtId="170" fontId="50" fillId="31" borderId="364" xfId="0" applyNumberFormat="1" applyFont="1" applyFill="1" applyBorder="1" applyAlignment="1" applyProtection="1">
      <alignment horizontal="center" vertical="center" wrapText="1"/>
    </xf>
    <xf numFmtId="170" fontId="50" fillId="24" borderId="365" xfId="0" applyNumberFormat="1" applyFont="1" applyFill="1" applyBorder="1" applyAlignment="1" applyProtection="1">
      <alignment horizontal="center" vertical="center" wrapText="1"/>
    </xf>
    <xf numFmtId="172" fontId="50" fillId="31" borderId="366" xfId="0" applyNumberFormat="1" applyFont="1" applyFill="1" applyBorder="1" applyAlignment="1" applyProtection="1">
      <alignment horizontal="center" vertical="center" wrapText="1"/>
    </xf>
    <xf numFmtId="172" fontId="50" fillId="24" borderId="367" xfId="0" applyNumberFormat="1" applyFont="1" applyFill="1" applyBorder="1" applyAlignment="1" applyProtection="1">
      <alignment horizontal="center" vertical="center" wrapText="1"/>
    </xf>
    <xf numFmtId="174" fontId="50" fillId="31" borderId="366" xfId="0" applyNumberFormat="1" applyFont="1" applyFill="1" applyBorder="1" applyAlignment="1" applyProtection="1">
      <alignment horizontal="center" vertical="center" wrapText="1"/>
    </xf>
    <xf numFmtId="174" fontId="50" fillId="24" borderId="367" xfId="0" applyNumberFormat="1" applyFont="1" applyFill="1" applyBorder="1" applyAlignment="1" applyProtection="1">
      <alignment horizontal="center" vertical="center" wrapText="1"/>
    </xf>
    <xf numFmtId="168" fontId="50" fillId="24" borderId="363" xfId="0" applyNumberFormat="1" applyFont="1" applyFill="1" applyBorder="1" applyAlignment="1" applyProtection="1">
      <alignment horizontal="center" vertical="center" wrapText="1"/>
    </xf>
    <xf numFmtId="49" fontId="50" fillId="31" borderId="366" xfId="0" applyNumberFormat="1" applyFont="1" applyFill="1" applyBorder="1" applyAlignment="1" applyProtection="1">
      <alignment horizontal="center" vertical="center" wrapText="1"/>
    </xf>
    <xf numFmtId="49" fontId="50" fillId="24" borderId="367" xfId="0" applyNumberFormat="1" applyFont="1" applyFill="1" applyBorder="1" applyAlignment="1" applyProtection="1">
      <alignment horizontal="center" vertical="center" wrapText="1"/>
    </xf>
    <xf numFmtId="167" fontId="50" fillId="31" borderId="362" xfId="0" applyNumberFormat="1" applyFont="1" applyFill="1" applyBorder="1" applyAlignment="1" applyProtection="1">
      <alignment horizontal="center" vertical="center" wrapText="1"/>
    </xf>
    <xf numFmtId="167" fontId="50" fillId="24" borderId="363" xfId="0" applyNumberFormat="1" applyFont="1" applyFill="1" applyBorder="1" applyAlignment="1" applyProtection="1">
      <alignment horizontal="center" vertical="center" wrapText="1"/>
    </xf>
    <xf numFmtId="0" fontId="50" fillId="24" borderId="369" xfId="0" applyFont="1" applyFill="1" applyBorder="1" applyAlignment="1" applyProtection="1">
      <alignment vertical="center" wrapText="1"/>
    </xf>
    <xf numFmtId="0" fontId="47" fillId="25" borderId="354" xfId="0" applyFont="1" applyFill="1" applyBorder="1" applyAlignment="1" applyProtection="1">
      <alignment horizontal="center" vertical="center" wrapText="1"/>
    </xf>
    <xf numFmtId="0" fontId="74" fillId="22" borderId="355" xfId="0" applyFont="1" applyFill="1" applyBorder="1" applyAlignment="1" applyProtection="1">
      <alignment horizontal="center" vertical="center" wrapText="1"/>
      <protection locked="0"/>
    </xf>
    <xf numFmtId="166" fontId="74" fillId="22" borderId="310" xfId="0" applyNumberFormat="1" applyFont="1" applyFill="1" applyBorder="1" applyAlignment="1" applyProtection="1">
      <alignment horizontal="center" vertical="center" wrapText="1"/>
      <protection locked="0"/>
    </xf>
    <xf numFmtId="0" fontId="8" fillId="3" borderId="250" xfId="0" applyFont="1" applyFill="1" applyBorder="1" applyAlignment="1">
      <alignment horizontal="center" vertical="center" wrapText="1"/>
    </xf>
    <xf numFmtId="0" fontId="22" fillId="9" borderId="235" xfId="0" applyFont="1" applyFill="1" applyBorder="1" applyAlignment="1">
      <alignment horizontal="center" vertical="center" wrapText="1"/>
    </xf>
    <xf numFmtId="0" fontId="68" fillId="4" borderId="232" xfId="0" applyFont="1" applyFill="1" applyBorder="1" applyAlignment="1">
      <alignment horizontal="center" vertical="center" wrapText="1"/>
    </xf>
    <xf numFmtId="0" fontId="74" fillId="31" borderId="311" xfId="0" applyFont="1" applyFill="1" applyBorder="1" applyAlignment="1">
      <alignment horizontal="center" vertical="center" wrapText="1"/>
    </xf>
    <xf numFmtId="0" fontId="74" fillId="31" borderId="313" xfId="0" applyFont="1" applyFill="1" applyBorder="1" applyAlignment="1">
      <alignment horizontal="center" vertical="center" wrapText="1"/>
    </xf>
    <xf numFmtId="0" fontId="74" fillId="31" borderId="316" xfId="0" applyFont="1" applyFill="1" applyBorder="1" applyAlignment="1">
      <alignment horizontal="center" vertical="center" wrapText="1"/>
    </xf>
    <xf numFmtId="0" fontId="74" fillId="31" borderId="318" xfId="0" applyFont="1" applyFill="1" applyBorder="1" applyAlignment="1">
      <alignment horizontal="center" vertical="center" wrapText="1"/>
    </xf>
    <xf numFmtId="0" fontId="23" fillId="17" borderId="274" xfId="0" applyFont="1" applyFill="1" applyBorder="1" applyAlignment="1">
      <alignment horizontal="center" vertical="center" wrapText="1"/>
    </xf>
    <xf numFmtId="0" fontId="35" fillId="0" borderId="0" xfId="9" applyFont="1" applyAlignment="1">
      <alignment horizontal="center" vertical="center" wrapText="1"/>
    </xf>
    <xf numFmtId="0" fontId="35" fillId="0" borderId="0" xfId="9" applyFont="1" applyAlignment="1">
      <alignment horizontal="center" vertical="center"/>
    </xf>
    <xf numFmtId="0" fontId="53" fillId="0" borderId="0" xfId="9" applyFont="1" applyAlignment="1">
      <alignment horizontal="center" vertical="center"/>
    </xf>
    <xf numFmtId="0" fontId="50" fillId="24" borderId="348" xfId="0" applyFont="1" applyFill="1" applyBorder="1" applyAlignment="1" applyProtection="1">
      <alignment horizontal="left" vertical="center" wrapText="1"/>
    </xf>
    <xf numFmtId="0" fontId="41" fillId="17" borderId="5" xfId="9" applyFont="1" applyFill="1" applyBorder="1" applyAlignment="1">
      <alignment horizontal="center" vertical="center" wrapText="1"/>
    </xf>
    <xf numFmtId="0" fontId="41" fillId="17" borderId="60" xfId="9" applyFont="1" applyFill="1" applyBorder="1" applyAlignment="1">
      <alignment horizontal="center" vertical="center" wrapText="1"/>
    </xf>
    <xf numFmtId="0" fontId="41" fillId="17" borderId="391" xfId="9" applyFont="1" applyFill="1" applyBorder="1" applyAlignment="1">
      <alignment horizontal="center" vertical="center" wrapText="1"/>
    </xf>
    <xf numFmtId="0" fontId="29" fillId="19" borderId="392" xfId="9" applyFont="1" applyFill="1" applyBorder="1" applyAlignment="1">
      <alignment horizontal="center" vertical="center" wrapText="1"/>
    </xf>
    <xf numFmtId="0" fontId="29" fillId="19" borderId="392" xfId="9" applyFont="1" applyFill="1" applyBorder="1" applyAlignment="1">
      <alignment horizontal="center" vertical="center"/>
    </xf>
    <xf numFmtId="0" fontId="29" fillId="19" borderId="393" xfId="9" applyFont="1" applyFill="1" applyBorder="1" applyAlignment="1">
      <alignment horizontal="center" vertical="center"/>
    </xf>
    <xf numFmtId="0" fontId="47" fillId="23" borderId="394" xfId="0" applyFont="1" applyFill="1" applyBorder="1" applyAlignment="1">
      <alignment horizontal="right"/>
    </xf>
    <xf numFmtId="0" fontId="47" fillId="23" borderId="395" xfId="0" applyFont="1" applyFill="1" applyBorder="1" applyAlignment="1">
      <alignment horizontal="right"/>
    </xf>
    <xf numFmtId="0" fontId="47" fillId="23" borderId="396" xfId="0" applyFont="1" applyFill="1" applyBorder="1" applyAlignment="1">
      <alignment horizontal="right"/>
    </xf>
    <xf numFmtId="0" fontId="35" fillId="23" borderId="394" xfId="9" applyFont="1" applyFill="1" applyBorder="1" applyAlignment="1">
      <alignment horizontal="left" vertical="center"/>
    </xf>
    <xf numFmtId="0" fontId="35" fillId="23" borderId="395" xfId="9" applyFont="1" applyFill="1" applyBorder="1" applyAlignment="1">
      <alignment horizontal="left" vertical="center"/>
    </xf>
    <xf numFmtId="0" fontId="35" fillId="23" borderId="396" xfId="9" applyFont="1" applyFill="1" applyBorder="1" applyAlignment="1">
      <alignment horizontal="left" vertical="center"/>
    </xf>
    <xf numFmtId="0" fontId="40" fillId="3" borderId="102" xfId="9" applyFont="1" applyFill="1" applyBorder="1" applyAlignment="1">
      <alignment horizontal="center" vertical="center" wrapText="1"/>
    </xf>
    <xf numFmtId="0" fontId="40" fillId="3" borderId="400" xfId="9" applyFont="1" applyFill="1" applyBorder="1" applyAlignment="1">
      <alignment horizontal="center" vertical="center" wrapText="1"/>
    </xf>
    <xf numFmtId="0" fontId="40" fillId="3" borderId="404" xfId="9" applyFont="1" applyFill="1" applyBorder="1" applyAlignment="1">
      <alignment horizontal="center" vertical="center" wrapText="1"/>
    </xf>
    <xf numFmtId="0" fontId="25" fillId="2" borderId="405" xfId="9" applyFont="1" applyFill="1" applyBorder="1" applyAlignment="1">
      <alignment horizontal="center" vertical="center"/>
    </xf>
    <xf numFmtId="0" fontId="25" fillId="2" borderId="406" xfId="9" applyFont="1" applyFill="1" applyBorder="1" applyAlignment="1">
      <alignment horizontal="center" vertical="center"/>
    </xf>
    <xf numFmtId="0" fontId="28" fillId="12" borderId="144" xfId="9" applyFont="1" applyFill="1" applyBorder="1" applyAlignment="1">
      <alignment horizontal="center" vertical="center"/>
    </xf>
    <xf numFmtId="0" fontId="28" fillId="12" borderId="145" xfId="9" applyFont="1" applyFill="1" applyBorder="1" applyAlignment="1">
      <alignment horizontal="center" vertical="center"/>
    </xf>
    <xf numFmtId="0" fontId="15" fillId="12" borderId="144" xfId="0" applyFont="1" applyFill="1" applyBorder="1" applyAlignment="1">
      <alignment horizontal="center"/>
    </xf>
    <xf numFmtId="0" fontId="15" fillId="12" borderId="145" xfId="0" applyFont="1" applyFill="1" applyBorder="1" applyAlignment="1">
      <alignment horizontal="center"/>
    </xf>
    <xf numFmtId="0" fontId="42" fillId="28" borderId="155" xfId="9" applyFont="1" applyFill="1" applyBorder="1" applyAlignment="1">
      <alignment horizontal="center" vertical="center"/>
    </xf>
    <xf numFmtId="0" fontId="15" fillId="10" borderId="174" xfId="0" applyFont="1" applyFill="1" applyBorder="1" applyAlignment="1">
      <alignment horizontal="center"/>
    </xf>
    <xf numFmtId="0" fontId="15" fillId="10" borderId="173" xfId="0" applyFont="1" applyFill="1" applyBorder="1" applyAlignment="1">
      <alignment horizontal="center"/>
    </xf>
    <xf numFmtId="0" fontId="15" fillId="10" borderId="157" xfId="0" applyFont="1" applyFill="1" applyBorder="1" applyAlignment="1">
      <alignment horizontal="center"/>
    </xf>
    <xf numFmtId="0" fontId="21" fillId="9" borderId="174" xfId="9" applyFont="1" applyFill="1" applyBorder="1" applyAlignment="1">
      <alignment horizontal="center" vertical="center" wrapText="1"/>
    </xf>
    <xf numFmtId="0" fontId="27" fillId="10" borderId="173" xfId="9" applyFont="1" applyFill="1" applyBorder="1" applyAlignment="1">
      <alignment horizontal="center" vertical="center"/>
    </xf>
    <xf numFmtId="0" fontId="27" fillId="10" borderId="157" xfId="9" applyFont="1" applyFill="1" applyBorder="1" applyAlignment="1">
      <alignment horizontal="center" vertical="center"/>
    </xf>
    <xf numFmtId="0" fontId="42" fillId="27" borderId="188" xfId="9" applyFont="1" applyFill="1" applyBorder="1" applyAlignment="1">
      <alignment horizontal="center" vertical="center"/>
    </xf>
    <xf numFmtId="0" fontId="15" fillId="6" borderId="217" xfId="0" applyFont="1" applyFill="1" applyBorder="1" applyAlignment="1">
      <alignment horizontal="center"/>
    </xf>
    <xf numFmtId="0" fontId="15" fillId="6" borderId="213" xfId="0" applyFont="1" applyFill="1" applyBorder="1" applyAlignment="1">
      <alignment horizontal="center"/>
    </xf>
    <xf numFmtId="0" fontId="15" fillId="6" borderId="214" xfId="0" applyFont="1" applyFill="1" applyBorder="1" applyAlignment="1">
      <alignment horizontal="center"/>
    </xf>
    <xf numFmtId="0" fontId="38" fillId="4" borderId="217" xfId="9" applyFont="1" applyFill="1" applyBorder="1" applyAlignment="1">
      <alignment horizontal="center" vertical="center" wrapText="1"/>
    </xf>
    <xf numFmtId="0" fontId="34" fillId="6" borderId="213" xfId="9" applyFont="1" applyFill="1" applyBorder="1" applyAlignment="1">
      <alignment horizontal="center" vertical="center"/>
    </xf>
    <xf numFmtId="0" fontId="34" fillId="6" borderId="214" xfId="9" applyFont="1" applyFill="1" applyBorder="1" applyAlignment="1">
      <alignment horizontal="center" vertical="center"/>
    </xf>
    <xf numFmtId="0" fontId="37" fillId="7" borderId="332" xfId="9" applyFont="1" applyFill="1" applyBorder="1" applyAlignment="1">
      <alignment horizontal="center" vertical="center" wrapText="1"/>
    </xf>
    <xf numFmtId="0" fontId="37" fillId="7" borderId="331" xfId="9" applyFont="1" applyFill="1" applyBorder="1" applyAlignment="1">
      <alignment horizontal="center" vertical="center" wrapText="1"/>
    </xf>
    <xf numFmtId="0" fontId="26" fillId="8" borderId="333" xfId="9" applyFont="1" applyFill="1" applyBorder="1" applyAlignment="1">
      <alignment horizontal="center" vertical="center"/>
    </xf>
    <xf numFmtId="0" fontId="26" fillId="8" borderId="336" xfId="9" applyFont="1" applyFill="1" applyBorder="1" applyAlignment="1">
      <alignment horizontal="center" vertical="center"/>
    </xf>
    <xf numFmtId="0" fontId="42" fillId="25" borderId="354" xfId="9" applyFont="1" applyFill="1" applyBorder="1" applyAlignment="1">
      <alignment horizontal="center" vertical="center"/>
    </xf>
    <xf numFmtId="0" fontId="52" fillId="22" borderId="355" xfId="0" applyFont="1" applyFill="1" applyBorder="1" applyAlignment="1">
      <alignment horizontal="center"/>
    </xf>
    <xf numFmtId="0" fontId="52" fillId="22" borderId="309" xfId="0" applyFont="1" applyFill="1" applyBorder="1" applyAlignment="1">
      <alignment horizontal="center"/>
    </xf>
    <xf numFmtId="0" fontId="52" fillId="22" borderId="310" xfId="0" applyFont="1" applyFill="1" applyBorder="1" applyAlignment="1">
      <alignment horizontal="center"/>
    </xf>
    <xf numFmtId="0" fontId="36" fillId="24" borderId="355" xfId="9" applyFont="1" applyFill="1" applyBorder="1" applyAlignment="1">
      <alignment horizontal="center" vertical="center" wrapText="1"/>
    </xf>
    <xf numFmtId="0" fontId="33" fillId="22" borderId="309" xfId="9" applyFont="1" applyFill="1" applyBorder="1" applyAlignment="1">
      <alignment horizontal="center" vertical="center"/>
    </xf>
    <xf numFmtId="0" fontId="33" fillId="22" borderId="310" xfId="9" applyFont="1" applyFill="1" applyBorder="1" applyAlignment="1">
      <alignment horizontal="center" vertical="center"/>
    </xf>
    <xf numFmtId="0" fontId="15" fillId="12" borderId="122" xfId="0" applyFont="1" applyFill="1" applyBorder="1" applyAlignment="1">
      <alignment horizontal="center"/>
    </xf>
    <xf numFmtId="0" fontId="39" fillId="11" borderId="122" xfId="9" applyFont="1" applyFill="1" applyBorder="1" applyAlignment="1">
      <alignment horizontal="center" vertical="center" wrapText="1"/>
    </xf>
    <xf numFmtId="0" fontId="39" fillId="29" borderId="121" xfId="9" applyFont="1" applyFill="1" applyBorder="1" applyAlignment="1">
      <alignment horizontal="center" vertical="center"/>
    </xf>
    <xf numFmtId="0" fontId="74" fillId="31" borderId="412" xfId="0" applyFont="1" applyFill="1" applyBorder="1" applyAlignment="1">
      <alignment horizontal="center" vertical="center" wrapText="1"/>
    </xf>
    <xf numFmtId="0" fontId="42" fillId="25" borderId="414" xfId="0" applyFont="1" applyFill="1" applyBorder="1" applyAlignment="1">
      <alignment horizontal="center" vertical="center"/>
    </xf>
    <xf numFmtId="166" fontId="33" fillId="22" borderId="417" xfId="1" applyNumberFormat="1" applyFont="1" applyFill="1" applyBorder="1" applyAlignment="1">
      <alignment horizontal="center" vertical="center"/>
    </xf>
    <xf numFmtId="46" fontId="74" fillId="31" borderId="313" xfId="0" applyNumberFormat="1" applyFont="1" applyFill="1" applyBorder="1" applyAlignment="1">
      <alignment horizontal="center" vertical="center" wrapText="1"/>
    </xf>
    <xf numFmtId="0" fontId="19" fillId="20" borderId="25" xfId="0" applyFont="1" applyFill="1" applyBorder="1" applyAlignment="1" applyProtection="1">
      <alignment horizontal="center" vertical="center" wrapText="1"/>
    </xf>
    <xf numFmtId="0" fontId="7" fillId="20" borderId="21" xfId="0" applyFont="1" applyFill="1" applyBorder="1" applyAlignment="1" applyProtection="1">
      <alignment horizontal="center" vertical="center" wrapText="1"/>
    </xf>
    <xf numFmtId="0" fontId="7" fillId="20" borderId="22" xfId="0" applyFont="1" applyFill="1" applyBorder="1" applyAlignment="1" applyProtection="1">
      <alignment horizontal="center" vertical="center" wrapText="1"/>
    </xf>
    <xf numFmtId="0" fontId="7" fillId="20" borderId="23" xfId="0" applyFont="1" applyFill="1" applyBorder="1" applyAlignment="1" applyProtection="1">
      <alignment horizontal="center" vertical="center" wrapText="1"/>
    </xf>
    <xf numFmtId="0" fontId="16" fillId="20" borderId="213" xfId="0" applyFont="1" applyFill="1" applyBorder="1" applyAlignment="1" applyProtection="1">
      <alignment horizontal="center" vertical="center" wrapText="1"/>
    </xf>
    <xf numFmtId="175" fontId="50" fillId="0" borderId="0" xfId="0" applyNumberFormat="1" applyFont="1"/>
    <xf numFmtId="175" fontId="50" fillId="31" borderId="366" xfId="0" applyNumberFormat="1" applyFont="1" applyFill="1" applyBorder="1" applyAlignment="1" applyProtection="1">
      <alignment horizontal="center" vertical="center" wrapText="1"/>
    </xf>
    <xf numFmtId="175" fontId="50" fillId="24" borderId="347" xfId="0" applyNumberFormat="1" applyFont="1" applyFill="1" applyBorder="1" applyAlignment="1" applyProtection="1">
      <alignment vertical="center" wrapText="1"/>
    </xf>
    <xf numFmtId="175" fontId="50" fillId="24" borderId="367" xfId="0" applyNumberFormat="1" applyFont="1" applyFill="1" applyBorder="1" applyAlignment="1" applyProtection="1">
      <alignment horizontal="center" vertical="center" wrapText="1"/>
    </xf>
    <xf numFmtId="175" fontId="50" fillId="22" borderId="308" xfId="0" applyNumberFormat="1" applyFont="1" applyFill="1" applyBorder="1" applyAlignment="1" applyProtection="1">
      <alignment horizontal="center" vertical="center" wrapText="1"/>
    </xf>
    <xf numFmtId="175" fontId="50" fillId="0" borderId="0" xfId="0" applyNumberFormat="1" applyFont="1" applyAlignment="1">
      <alignment horizontal="center"/>
    </xf>
    <xf numFmtId="175" fontId="50" fillId="0" borderId="0" xfId="0" applyNumberFormat="1" applyFont="1" applyFill="1" applyBorder="1" applyAlignment="1" applyProtection="1">
      <alignment vertical="center" wrapText="1"/>
    </xf>
    <xf numFmtId="0" fontId="50" fillId="0" borderId="0" xfId="5" applyFont="1" applyFill="1" applyBorder="1" applyAlignment="1" applyProtection="1">
      <alignment vertical="center" wrapText="1"/>
    </xf>
    <xf numFmtId="0" fontId="50" fillId="0" borderId="0" xfId="5" applyFont="1" applyAlignment="1">
      <alignment horizontal="center"/>
    </xf>
    <xf numFmtId="0" fontId="50" fillId="0" borderId="0" xfId="5" applyFont="1" applyFill="1" applyBorder="1" applyAlignment="1" applyProtection="1">
      <alignment horizontal="center" vertical="center" wrapText="1"/>
    </xf>
    <xf numFmtId="0" fontId="50" fillId="0" borderId="0" xfId="5" applyFont="1"/>
    <xf numFmtId="0" fontId="50" fillId="0" borderId="0" xfId="5" applyFont="1" applyAlignment="1">
      <alignment vertical="center"/>
    </xf>
    <xf numFmtId="0" fontId="73" fillId="0" borderId="0" xfId="5" applyFont="1"/>
    <xf numFmtId="0" fontId="73" fillId="0" borderId="0" xfId="5" applyFont="1" applyAlignment="1">
      <alignment horizontal="center"/>
    </xf>
    <xf numFmtId="0" fontId="73" fillId="0" borderId="0" xfId="5" applyFont="1" applyAlignment="1">
      <alignment vertical="center"/>
    </xf>
    <xf numFmtId="164" fontId="50" fillId="22" borderId="310" xfId="5" applyNumberFormat="1" applyFont="1" applyFill="1" applyBorder="1" applyAlignment="1" applyProtection="1">
      <alignment horizontal="center" vertical="center" wrapText="1"/>
      <protection locked="0"/>
    </xf>
    <xf numFmtId="0" fontId="50" fillId="24" borderId="370" xfId="5" applyFont="1" applyFill="1" applyBorder="1" applyAlignment="1" applyProtection="1">
      <alignment horizontal="center" vertical="center" wrapText="1"/>
    </xf>
    <xf numFmtId="0" fontId="50" fillId="24" borderId="369" xfId="5" applyFont="1" applyFill="1" applyBorder="1" applyAlignment="1" applyProtection="1">
      <alignment horizontal="left" vertical="center" wrapText="1"/>
    </xf>
    <xf numFmtId="0" fontId="50" fillId="31" borderId="368" xfId="5" applyFont="1" applyFill="1" applyBorder="1" applyAlignment="1" applyProtection="1">
      <alignment horizontal="center" vertical="center" wrapText="1"/>
    </xf>
    <xf numFmtId="164" fontId="50" fillId="22" borderId="309" xfId="5" applyNumberFormat="1" applyFont="1" applyFill="1" applyBorder="1" applyAlignment="1" applyProtection="1">
      <alignment horizontal="center" vertical="center" wrapText="1"/>
      <protection locked="0"/>
    </xf>
    <xf numFmtId="0" fontId="50" fillId="24" borderId="363" xfId="5" applyFont="1" applyFill="1" applyBorder="1" applyAlignment="1" applyProtection="1">
      <alignment horizontal="center" vertical="center" wrapText="1"/>
    </xf>
    <xf numFmtId="0" fontId="50" fillId="24" borderId="348" xfId="5" applyFont="1" applyFill="1" applyBorder="1" applyAlignment="1" applyProtection="1">
      <alignment horizontal="left" vertical="center" wrapText="1"/>
    </xf>
    <xf numFmtId="0" fontId="50" fillId="31" borderId="362" xfId="5" applyFont="1" applyFill="1" applyBorder="1" applyAlignment="1" applyProtection="1">
      <alignment horizontal="center" vertical="center" wrapText="1"/>
    </xf>
    <xf numFmtId="164" fontId="50" fillId="22" borderId="308" xfId="5" applyNumberFormat="1" applyFont="1" applyFill="1" applyBorder="1" applyAlignment="1" applyProtection="1">
      <alignment horizontal="center" vertical="center" wrapText="1"/>
      <protection locked="0"/>
    </xf>
    <xf numFmtId="0" fontId="50" fillId="24" borderId="367" xfId="5" applyFont="1" applyFill="1" applyBorder="1" applyAlignment="1" applyProtection="1">
      <alignment horizontal="center" vertical="center" wrapText="1"/>
    </xf>
    <xf numFmtId="0" fontId="50" fillId="24" borderId="347" xfId="5" applyFont="1" applyFill="1" applyBorder="1" applyAlignment="1" applyProtection="1">
      <alignment horizontal="left" vertical="center" wrapText="1"/>
    </xf>
    <xf numFmtId="0" fontId="50" fillId="31" borderId="366" xfId="5" applyFont="1" applyFill="1" applyBorder="1" applyAlignment="1" applyProtection="1">
      <alignment horizontal="center" vertical="center" wrapText="1"/>
    </xf>
    <xf numFmtId="164" fontId="50" fillId="22" borderId="356" xfId="5" applyNumberFormat="1" applyFont="1" applyFill="1" applyBorder="1" applyAlignment="1" applyProtection="1">
      <alignment horizontal="center" vertical="center" wrapText="1"/>
      <protection locked="0"/>
    </xf>
    <xf numFmtId="0" fontId="50" fillId="24" borderId="365" xfId="5" applyFont="1" applyFill="1" applyBorder="1" applyAlignment="1" applyProtection="1">
      <alignment horizontal="center" vertical="center" wrapText="1"/>
    </xf>
    <xf numFmtId="0" fontId="50" fillId="31" borderId="364" xfId="5" applyFont="1" applyFill="1" applyBorder="1" applyAlignment="1" applyProtection="1">
      <alignment horizontal="center" vertical="center" wrapText="1"/>
    </xf>
    <xf numFmtId="164" fontId="50" fillId="22" borderId="355" xfId="5" applyNumberFormat="1" applyFont="1" applyFill="1" applyBorder="1" applyAlignment="1" applyProtection="1">
      <alignment horizontal="center" vertical="center" wrapText="1"/>
      <protection locked="0"/>
    </xf>
    <xf numFmtId="0" fontId="50" fillId="24" borderId="361" xfId="5" applyFont="1" applyFill="1" applyBorder="1" applyAlignment="1" applyProtection="1">
      <alignment horizontal="center" vertical="center" wrapText="1"/>
    </xf>
    <xf numFmtId="0" fontId="50" fillId="31" borderId="360" xfId="5" applyFont="1" applyFill="1" applyBorder="1" applyAlignment="1" applyProtection="1">
      <alignment horizontal="center" vertical="center" wrapText="1"/>
    </xf>
    <xf numFmtId="0" fontId="33" fillId="0" borderId="0" xfId="5" applyFont="1" applyFill="1" applyBorder="1" applyAlignment="1" applyProtection="1">
      <alignment vertical="center" wrapText="1"/>
    </xf>
    <xf numFmtId="0" fontId="33" fillId="0" borderId="0" xfId="5" applyFont="1" applyAlignment="1">
      <alignment horizontal="center"/>
    </xf>
    <xf numFmtId="0" fontId="42" fillId="25" borderId="354" xfId="5" applyFont="1" applyFill="1" applyBorder="1" applyAlignment="1" applyProtection="1">
      <alignment horizontal="center" vertical="center" wrapText="1"/>
    </xf>
    <xf numFmtId="0" fontId="36" fillId="26" borderId="351" xfId="5" applyFont="1" applyFill="1" applyBorder="1" applyAlignment="1" applyProtection="1">
      <alignment horizontal="center" vertical="center" wrapText="1"/>
    </xf>
    <xf numFmtId="0" fontId="33" fillId="0" borderId="0" xfId="5" applyFont="1"/>
    <xf numFmtId="0" fontId="50" fillId="22" borderId="310" xfId="5" applyFont="1" applyFill="1" applyBorder="1" applyAlignment="1" applyProtection="1">
      <alignment horizontal="center" vertical="center" wrapText="1"/>
    </xf>
    <xf numFmtId="0" fontId="50" fillId="24" borderId="369" xfId="5" applyFont="1" applyFill="1" applyBorder="1" applyAlignment="1" applyProtection="1">
      <alignment vertical="center" wrapText="1"/>
    </xf>
    <xf numFmtId="167" fontId="50" fillId="0" borderId="0" xfId="5" applyNumberFormat="1" applyFont="1" applyAlignment="1">
      <alignment horizontal="center"/>
    </xf>
    <xf numFmtId="167" fontId="50" fillId="22" borderId="309" xfId="5" applyNumberFormat="1" applyFont="1" applyFill="1" applyBorder="1" applyAlignment="1" applyProtection="1">
      <alignment horizontal="center" vertical="center" wrapText="1"/>
    </xf>
    <xf numFmtId="167" fontId="50" fillId="0" borderId="0" xfId="5" applyNumberFormat="1" applyFont="1"/>
    <xf numFmtId="167" fontId="50" fillId="24" borderId="363" xfId="5" applyNumberFormat="1" applyFont="1" applyFill="1" applyBorder="1" applyAlignment="1" applyProtection="1">
      <alignment horizontal="center" vertical="center" wrapText="1"/>
    </xf>
    <xf numFmtId="167" fontId="50" fillId="24" borderId="348" xfId="5" applyNumberFormat="1" applyFont="1" applyFill="1" applyBorder="1" applyAlignment="1" applyProtection="1">
      <alignment vertical="center" wrapText="1"/>
    </xf>
    <xf numFmtId="167" fontId="50" fillId="31" borderId="362" xfId="5" applyNumberFormat="1" applyFont="1" applyFill="1" applyBorder="1" applyAlignment="1" applyProtection="1">
      <alignment horizontal="center" vertical="center" wrapText="1"/>
    </xf>
    <xf numFmtId="0" fontId="50" fillId="22" borderId="308" xfId="5" applyFont="1" applyFill="1" applyBorder="1" applyAlignment="1" applyProtection="1">
      <alignment horizontal="center" vertical="center" wrapText="1"/>
    </xf>
    <xf numFmtId="0" fontId="50" fillId="24" borderId="347" xfId="5" applyFont="1" applyFill="1" applyBorder="1" applyAlignment="1" applyProtection="1">
      <alignment vertical="center" wrapText="1"/>
    </xf>
    <xf numFmtId="0" fontId="50" fillId="22" borderId="356" xfId="5" applyFont="1" applyFill="1" applyBorder="1" applyAlignment="1" applyProtection="1">
      <alignment horizontal="center" vertical="center" wrapText="1"/>
    </xf>
    <xf numFmtId="0" fontId="50" fillId="24" borderId="349" xfId="5" applyFont="1" applyFill="1" applyBorder="1" applyAlignment="1" applyProtection="1">
      <alignment vertical="center" wrapText="1"/>
    </xf>
    <xf numFmtId="0" fontId="50" fillId="22" borderId="309" xfId="5" applyFont="1" applyFill="1" applyBorder="1" applyAlignment="1" applyProtection="1">
      <alignment horizontal="center" vertical="center" wrapText="1"/>
    </xf>
    <xf numFmtId="0" fontId="50" fillId="24" borderId="348" xfId="5" applyFont="1" applyFill="1" applyBorder="1" applyAlignment="1" applyProtection="1">
      <alignment vertical="center" wrapText="1"/>
    </xf>
    <xf numFmtId="175" fontId="50" fillId="0" borderId="0" xfId="5" applyNumberFormat="1" applyFont="1" applyFill="1" applyBorder="1" applyAlignment="1" applyProtection="1">
      <alignment vertical="center" wrapText="1"/>
    </xf>
    <xf numFmtId="175" fontId="50" fillId="0" borderId="0" xfId="5" applyNumberFormat="1" applyFont="1" applyAlignment="1">
      <alignment horizontal="center"/>
    </xf>
    <xf numFmtId="175" fontId="50" fillId="22" borderId="308" xfId="5" applyNumberFormat="1" applyFont="1" applyFill="1" applyBorder="1" applyAlignment="1" applyProtection="1">
      <alignment horizontal="center" vertical="center" wrapText="1"/>
    </xf>
    <xf numFmtId="175" fontId="50" fillId="0" borderId="0" xfId="5" applyNumberFormat="1" applyFont="1"/>
    <xf numFmtId="175" fontId="50" fillId="24" borderId="367" xfId="5" applyNumberFormat="1" applyFont="1" applyFill="1" applyBorder="1" applyAlignment="1" applyProtection="1">
      <alignment horizontal="center" vertical="center" wrapText="1"/>
    </xf>
    <xf numFmtId="175" fontId="50" fillId="24" borderId="347" xfId="5" applyNumberFormat="1" applyFont="1" applyFill="1" applyBorder="1" applyAlignment="1" applyProtection="1">
      <alignment vertical="center" wrapText="1"/>
    </xf>
    <xf numFmtId="175" fontId="50" fillId="31" borderId="366" xfId="5" applyNumberFormat="1" applyFont="1" applyFill="1" applyBorder="1" applyAlignment="1" applyProtection="1">
      <alignment horizontal="center" vertical="center" wrapText="1"/>
    </xf>
    <xf numFmtId="0" fontId="50" fillId="22" borderId="309" xfId="5" applyNumberFormat="1" applyFont="1" applyFill="1" applyBorder="1" applyAlignment="1" applyProtection="1">
      <alignment horizontal="center" vertical="center" wrapText="1"/>
    </xf>
    <xf numFmtId="49" fontId="50" fillId="0" borderId="0" xfId="5" applyNumberFormat="1" applyFont="1" applyFill="1" applyBorder="1" applyAlignment="1" applyProtection="1">
      <alignment vertical="center" wrapText="1"/>
    </xf>
    <xf numFmtId="49" fontId="50" fillId="0" borderId="0" xfId="5" applyNumberFormat="1" applyFont="1" applyAlignment="1">
      <alignment horizontal="center"/>
    </xf>
    <xf numFmtId="49" fontId="50" fillId="22" borderId="308" xfId="5" applyNumberFormat="1" applyFont="1" applyFill="1" applyBorder="1" applyAlignment="1" applyProtection="1">
      <alignment horizontal="center" vertical="center" wrapText="1"/>
    </xf>
    <xf numFmtId="49" fontId="50" fillId="0" borderId="0" xfId="5" applyNumberFormat="1" applyFont="1"/>
    <xf numFmtId="49" fontId="50" fillId="24" borderId="367" xfId="5" applyNumberFormat="1" applyFont="1" applyFill="1" applyBorder="1" applyAlignment="1" applyProtection="1">
      <alignment horizontal="center" vertical="center" wrapText="1"/>
    </xf>
    <xf numFmtId="49" fontId="50" fillId="24" borderId="347" xfId="5" applyNumberFormat="1" applyFont="1" applyFill="1" applyBorder="1" applyAlignment="1" applyProtection="1">
      <alignment vertical="center" wrapText="1"/>
    </xf>
    <xf numFmtId="49" fontId="50" fillId="31" borderId="366" xfId="5" applyNumberFormat="1" applyFont="1" applyFill="1" applyBorder="1" applyAlignment="1" applyProtection="1">
      <alignment horizontal="center" vertical="center" wrapText="1"/>
    </xf>
    <xf numFmtId="168" fontId="50" fillId="0" borderId="0" xfId="5" applyNumberFormat="1" applyFont="1" applyAlignment="1">
      <alignment horizontal="center"/>
    </xf>
    <xf numFmtId="168" fontId="50" fillId="22" borderId="309" xfId="5" applyNumberFormat="1" applyFont="1" applyFill="1" applyBorder="1" applyAlignment="1" applyProtection="1">
      <alignment horizontal="center" vertical="center" wrapText="1"/>
    </xf>
    <xf numFmtId="168" fontId="50" fillId="0" borderId="0" xfId="5" applyNumberFormat="1" applyFont="1"/>
    <xf numFmtId="168" fontId="50" fillId="24" borderId="363" xfId="5" applyNumberFormat="1" applyFont="1" applyFill="1" applyBorder="1" applyAlignment="1" applyProtection="1">
      <alignment horizontal="center" vertical="center" wrapText="1"/>
    </xf>
    <xf numFmtId="174" fontId="50" fillId="0" borderId="0" xfId="5" applyNumberFormat="1" applyFont="1" applyFill="1" applyBorder="1" applyAlignment="1" applyProtection="1">
      <alignment vertical="center" wrapText="1"/>
    </xf>
    <xf numFmtId="174" fontId="50" fillId="0" borderId="0" xfId="5" applyNumberFormat="1" applyFont="1" applyAlignment="1">
      <alignment horizontal="center"/>
    </xf>
    <xf numFmtId="174" fontId="50" fillId="22" borderId="308" xfId="5" applyNumberFormat="1" applyFont="1" applyFill="1" applyBorder="1" applyAlignment="1" applyProtection="1">
      <alignment horizontal="center" vertical="center" wrapText="1"/>
    </xf>
    <xf numFmtId="174" fontId="50" fillId="0" borderId="0" xfId="5" applyNumberFormat="1" applyFont="1"/>
    <xf numFmtId="174" fontId="50" fillId="24" borderId="367" xfId="5" applyNumberFormat="1" applyFont="1" applyFill="1" applyBorder="1" applyAlignment="1" applyProtection="1">
      <alignment horizontal="center" vertical="center" wrapText="1"/>
    </xf>
    <xf numFmtId="174" fontId="50" fillId="24" borderId="347" xfId="5" applyNumberFormat="1" applyFont="1" applyFill="1" applyBorder="1" applyAlignment="1" applyProtection="1">
      <alignment vertical="center" wrapText="1"/>
    </xf>
    <xf numFmtId="174" fontId="50" fillId="31" borderId="366" xfId="5" applyNumberFormat="1" applyFont="1" applyFill="1" applyBorder="1" applyAlignment="1" applyProtection="1">
      <alignment horizontal="center" vertical="center" wrapText="1"/>
    </xf>
    <xf numFmtId="0" fontId="50" fillId="22" borderId="372" xfId="5" applyFont="1" applyFill="1" applyBorder="1" applyAlignment="1" applyProtection="1">
      <alignment horizontal="center" vertical="center" wrapText="1"/>
    </xf>
    <xf numFmtId="0" fontId="50" fillId="24" borderId="379" xfId="5" applyFont="1" applyFill="1" applyBorder="1" applyAlignment="1" applyProtection="1">
      <alignment horizontal="center" vertical="center" wrapText="1"/>
    </xf>
    <xf numFmtId="0" fontId="50" fillId="24" borderId="350" xfId="5" applyFont="1" applyFill="1" applyBorder="1" applyAlignment="1" applyProtection="1">
      <alignment vertical="center" wrapText="1"/>
    </xf>
    <xf numFmtId="0" fontId="50" fillId="31" borderId="350" xfId="5" applyFont="1" applyFill="1" applyBorder="1" applyAlignment="1" applyProtection="1">
      <alignment horizontal="center" vertical="center" textRotation="90" wrapText="1"/>
    </xf>
    <xf numFmtId="0" fontId="50" fillId="31" borderId="378" xfId="5" applyFont="1" applyFill="1" applyBorder="1" applyAlignment="1" applyProtection="1">
      <alignment horizontal="center" vertical="center" wrapText="1"/>
    </xf>
    <xf numFmtId="172" fontId="50" fillId="0" borderId="0" xfId="5" applyNumberFormat="1" applyFont="1" applyFill="1" applyBorder="1" applyAlignment="1" applyProtection="1">
      <alignment vertical="center" wrapText="1"/>
    </xf>
    <xf numFmtId="172" fontId="50" fillId="0" borderId="0" xfId="5" applyNumberFormat="1" applyFont="1" applyAlignment="1">
      <alignment horizontal="center"/>
    </xf>
    <xf numFmtId="172" fontId="50" fillId="22" borderId="308" xfId="5" applyNumberFormat="1" applyFont="1" applyFill="1" applyBorder="1" applyAlignment="1" applyProtection="1">
      <alignment horizontal="center" vertical="center" wrapText="1"/>
    </xf>
    <xf numFmtId="172" fontId="50" fillId="0" borderId="0" xfId="5" applyNumberFormat="1" applyFont="1"/>
    <xf numFmtId="172" fontId="50" fillId="24" borderId="367" xfId="5" applyNumberFormat="1" applyFont="1" applyFill="1" applyBorder="1" applyAlignment="1" applyProtection="1">
      <alignment horizontal="center" vertical="center" wrapText="1"/>
    </xf>
    <xf numFmtId="172" fontId="50" fillId="24" borderId="347" xfId="5" applyNumberFormat="1" applyFont="1" applyFill="1" applyBorder="1" applyAlignment="1" applyProtection="1">
      <alignment vertical="center" wrapText="1"/>
    </xf>
    <xf numFmtId="172" fontId="50" fillId="31" borderId="366" xfId="5" applyNumberFormat="1" applyFont="1" applyFill="1" applyBorder="1" applyAlignment="1" applyProtection="1">
      <alignment horizontal="center" vertical="center" wrapText="1"/>
    </xf>
    <xf numFmtId="170" fontId="50" fillId="0" borderId="0" xfId="5" applyNumberFormat="1" applyFont="1" applyFill="1" applyBorder="1" applyAlignment="1" applyProtection="1">
      <alignment vertical="center" wrapText="1"/>
    </xf>
    <xf numFmtId="170" fontId="50" fillId="0" borderId="0" xfId="5" applyNumberFormat="1" applyFont="1" applyAlignment="1">
      <alignment horizontal="center"/>
    </xf>
    <xf numFmtId="170" fontId="50" fillId="22" borderId="356" xfId="5" applyNumberFormat="1" applyFont="1" applyFill="1" applyBorder="1" applyAlignment="1" applyProtection="1">
      <alignment horizontal="center" vertical="center" wrapText="1"/>
    </xf>
    <xf numFmtId="170" fontId="50" fillId="0" borderId="0" xfId="5" applyNumberFormat="1" applyFont="1"/>
    <xf numFmtId="170" fontId="50" fillId="24" borderId="365" xfId="5" applyNumberFormat="1" applyFont="1" applyFill="1" applyBorder="1" applyAlignment="1" applyProtection="1">
      <alignment horizontal="center" vertical="center" wrapText="1"/>
    </xf>
    <xf numFmtId="170" fontId="50" fillId="24" borderId="349" xfId="5" applyNumberFormat="1" applyFont="1" applyFill="1" applyBorder="1" applyAlignment="1" applyProtection="1">
      <alignment vertical="center" wrapText="1"/>
    </xf>
    <xf numFmtId="170" fontId="50" fillId="31" borderId="364" xfId="5" applyNumberFormat="1" applyFont="1" applyFill="1" applyBorder="1" applyAlignment="1" applyProtection="1">
      <alignment horizontal="center" vertical="center" wrapText="1"/>
    </xf>
    <xf numFmtId="1" fontId="50" fillId="0" borderId="0" xfId="5" applyNumberFormat="1" applyFont="1" applyAlignment="1">
      <alignment horizontal="center"/>
    </xf>
    <xf numFmtId="1" fontId="50" fillId="22" borderId="309" xfId="5" applyNumberFormat="1" applyFont="1" applyFill="1" applyBorder="1" applyAlignment="1" applyProtection="1">
      <alignment horizontal="center" vertical="center" wrapText="1"/>
    </xf>
    <xf numFmtId="1" fontId="50" fillId="0" borderId="0" xfId="5" applyNumberFormat="1" applyFont="1"/>
    <xf numFmtId="170" fontId="50" fillId="22" borderId="308" xfId="5" applyNumberFormat="1" applyFont="1" applyFill="1" applyBorder="1" applyAlignment="1" applyProtection="1">
      <alignment horizontal="center" vertical="center" wrapText="1"/>
    </xf>
    <xf numFmtId="170" fontId="50" fillId="24" borderId="367" xfId="5" applyNumberFormat="1" applyFont="1" applyFill="1" applyBorder="1" applyAlignment="1" applyProtection="1">
      <alignment horizontal="center" vertical="center" wrapText="1"/>
    </xf>
    <xf numFmtId="170" fontId="50" fillId="24" borderId="347" xfId="5" applyNumberFormat="1" applyFont="1" applyFill="1" applyBorder="1" applyAlignment="1" applyProtection="1">
      <alignment vertical="center" wrapText="1"/>
    </xf>
    <xf numFmtId="170" fontId="50" fillId="31" borderId="366" xfId="5" applyNumberFormat="1" applyFont="1" applyFill="1" applyBorder="1" applyAlignment="1" applyProtection="1">
      <alignment horizontal="center" vertical="center" wrapText="1"/>
    </xf>
    <xf numFmtId="38" fontId="50" fillId="0" borderId="0" xfId="5" applyNumberFormat="1" applyFont="1" applyAlignment="1">
      <alignment horizontal="center"/>
    </xf>
    <xf numFmtId="38" fontId="50" fillId="22" borderId="308" xfId="5" applyNumberFormat="1" applyFont="1" applyFill="1" applyBorder="1" applyAlignment="1" applyProtection="1">
      <alignment horizontal="center" vertical="center" wrapText="1"/>
    </xf>
    <xf numFmtId="38" fontId="50" fillId="0" borderId="0" xfId="5" applyNumberFormat="1" applyFont="1"/>
    <xf numFmtId="38" fontId="50" fillId="24" borderId="367" xfId="5" applyNumberFormat="1" applyFont="1" applyFill="1" applyBorder="1" applyAlignment="1" applyProtection="1">
      <alignment horizontal="center" vertical="center" wrapText="1"/>
    </xf>
    <xf numFmtId="38" fontId="50" fillId="24" borderId="347" xfId="5" applyNumberFormat="1" applyFont="1" applyFill="1" applyBorder="1" applyAlignment="1" applyProtection="1">
      <alignment vertical="center" wrapText="1"/>
    </xf>
    <xf numFmtId="38" fontId="50" fillId="31" borderId="366" xfId="5" applyNumberFormat="1" applyFont="1" applyFill="1" applyBorder="1" applyAlignment="1" applyProtection="1">
      <alignment horizontal="center" vertical="center" wrapText="1"/>
    </xf>
    <xf numFmtId="0" fontId="50" fillId="22" borderId="371" xfId="5" applyFont="1" applyFill="1" applyBorder="1" applyAlignment="1" applyProtection="1">
      <alignment horizontal="center" vertical="center" wrapText="1"/>
    </xf>
    <xf numFmtId="0" fontId="50" fillId="24" borderId="377" xfId="5" applyFont="1" applyFill="1" applyBorder="1" applyAlignment="1" applyProtection="1">
      <alignment horizontal="center" vertical="center" wrapText="1"/>
    </xf>
    <xf numFmtId="0" fontId="50" fillId="24" borderId="352" xfId="5" applyFont="1" applyFill="1" applyBorder="1" applyAlignment="1" applyProtection="1">
      <alignment vertical="center" wrapText="1"/>
    </xf>
    <xf numFmtId="0" fontId="50" fillId="31" borderId="352" xfId="5" applyFont="1" applyFill="1" applyBorder="1" applyAlignment="1" applyProtection="1">
      <alignment horizontal="center" vertical="center" textRotation="90" wrapText="1"/>
    </xf>
    <xf numFmtId="0" fontId="50" fillId="31" borderId="376" xfId="5" applyFont="1" applyFill="1" applyBorder="1" applyAlignment="1" applyProtection="1">
      <alignment horizontal="center" vertical="center" wrapText="1"/>
    </xf>
    <xf numFmtId="0" fontId="50" fillId="0" borderId="0" xfId="5" applyFont="1" applyAlignment="1">
      <alignment wrapText="1"/>
    </xf>
    <xf numFmtId="0" fontId="36" fillId="0" borderId="0" xfId="5" applyFont="1" applyFill="1" applyBorder="1" applyAlignment="1" applyProtection="1">
      <alignment horizontal="center" vertical="center" wrapText="1"/>
    </xf>
    <xf numFmtId="0" fontId="42" fillId="25" borderId="375" xfId="5" applyFont="1" applyFill="1" applyBorder="1" applyAlignment="1" applyProtection="1">
      <alignment horizontal="center" vertical="center" wrapText="1"/>
    </xf>
    <xf numFmtId="166" fontId="74" fillId="22" borderId="310" xfId="5" applyNumberFormat="1" applyFont="1" applyFill="1" applyBorder="1" applyAlignment="1" applyProtection="1">
      <alignment horizontal="center" vertical="center" wrapText="1"/>
      <protection locked="0"/>
    </xf>
    <xf numFmtId="0" fontId="74" fillId="22" borderId="355" xfId="5" applyFont="1" applyFill="1" applyBorder="1" applyAlignment="1" applyProtection="1">
      <alignment horizontal="center" vertical="center" wrapText="1"/>
      <protection locked="0"/>
    </xf>
    <xf numFmtId="0" fontId="52" fillId="0" borderId="0" xfId="5" applyFont="1" applyFill="1" applyBorder="1" applyAlignment="1" applyProtection="1">
      <alignment vertical="center" wrapText="1"/>
    </xf>
    <xf numFmtId="0" fontId="52" fillId="0" borderId="0" xfId="5" applyFont="1" applyAlignment="1">
      <alignment horizontal="center"/>
    </xf>
    <xf numFmtId="0" fontId="47" fillId="25" borderId="354" xfId="5" applyFont="1" applyFill="1" applyBorder="1" applyAlignment="1" applyProtection="1">
      <alignment horizontal="center" vertical="center" wrapText="1"/>
    </xf>
    <xf numFmtId="0" fontId="52" fillId="0" borderId="0" xfId="5" applyFont="1"/>
    <xf numFmtId="0" fontId="42" fillId="25" borderId="419" xfId="0" applyFont="1" applyFill="1" applyBorder="1" applyAlignment="1" applyProtection="1">
      <alignment horizontal="center" vertical="center" wrapText="1"/>
    </xf>
    <xf numFmtId="0" fontId="36" fillId="26" borderId="418" xfId="0" applyFont="1" applyFill="1" applyBorder="1" applyAlignment="1" applyProtection="1">
      <alignment horizontal="center" vertical="center" wrapText="1"/>
    </xf>
    <xf numFmtId="0" fontId="36" fillId="26" borderId="420" xfId="0" applyFont="1" applyFill="1" applyBorder="1" applyAlignment="1" applyProtection="1">
      <alignment horizontal="center" vertical="center" wrapText="1"/>
    </xf>
    <xf numFmtId="164" fontId="16" fillId="20" borderId="217" xfId="0" applyNumberFormat="1" applyFont="1" applyFill="1" applyBorder="1" applyAlignment="1" applyProtection="1">
      <alignment horizontal="center" vertical="center" wrapText="1"/>
      <protection locked="0"/>
    </xf>
    <xf numFmtId="164" fontId="16" fillId="20" borderId="213" xfId="0" applyNumberFormat="1" applyFont="1" applyFill="1" applyBorder="1" applyAlignment="1" applyProtection="1">
      <alignment horizontal="center" vertical="center" wrapText="1"/>
      <protection locked="0"/>
    </xf>
    <xf numFmtId="164" fontId="16" fillId="20" borderId="212" xfId="0" applyNumberFormat="1" applyFont="1" applyFill="1" applyBorder="1" applyAlignment="1" applyProtection="1">
      <alignment horizontal="center" vertical="center" wrapText="1"/>
      <protection locked="0"/>
    </xf>
    <xf numFmtId="164" fontId="16" fillId="20" borderId="214" xfId="0" applyNumberFormat="1" applyFont="1" applyFill="1" applyBorder="1" applyAlignment="1" applyProtection="1">
      <alignment horizontal="center" vertical="center" wrapText="1"/>
      <protection locked="0"/>
    </xf>
    <xf numFmtId="171" fontId="19" fillId="19" borderId="27" xfId="0" applyNumberFormat="1" applyFont="1" applyFill="1" applyBorder="1" applyAlignment="1" applyProtection="1">
      <alignment horizontal="center" vertical="center" wrapText="1"/>
    </xf>
    <xf numFmtId="0" fontId="7" fillId="0" borderId="0" xfId="0" applyFont="1" applyAlignment="1">
      <alignment horizontal="center"/>
    </xf>
    <xf numFmtId="0" fontId="58" fillId="0" borderId="0" xfId="0" applyFont="1" applyAlignment="1">
      <alignment horizontal="center"/>
    </xf>
    <xf numFmtId="0" fontId="47" fillId="30" borderId="92"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protection locked="0"/>
    </xf>
    <xf numFmtId="166" fontId="8" fillId="2" borderId="24" xfId="0" applyNumberFormat="1" applyFont="1" applyFill="1" applyBorder="1" applyAlignment="1" applyProtection="1">
      <alignment horizontal="center" vertical="center" wrapText="1"/>
      <protection locked="0"/>
    </xf>
    <xf numFmtId="0" fontId="42" fillId="30" borderId="92" xfId="0" applyFont="1" applyFill="1" applyBorder="1" applyAlignment="1" applyProtection="1">
      <alignment horizontal="center" vertical="center" wrapText="1"/>
    </xf>
    <xf numFmtId="164" fontId="7" fillId="2" borderId="104" xfId="0" applyNumberFormat="1" applyFont="1" applyFill="1" applyBorder="1" applyAlignment="1" applyProtection="1">
      <alignment horizontal="center" vertical="center" wrapText="1"/>
      <protection locked="0"/>
    </xf>
    <xf numFmtId="164" fontId="7" fillId="2" borderId="23" xfId="0" applyNumberFormat="1" applyFont="1" applyFill="1" applyBorder="1" applyAlignment="1" applyProtection="1">
      <alignment horizontal="center" vertical="center" wrapText="1"/>
      <protection locked="0"/>
    </xf>
    <xf numFmtId="164" fontId="7" fillId="2" borderId="21" xfId="0" applyNumberFormat="1" applyFont="1" applyFill="1" applyBorder="1" applyAlignment="1" applyProtection="1">
      <alignment horizontal="center" vertical="center" wrapText="1"/>
      <protection locked="0"/>
    </xf>
    <xf numFmtId="164" fontId="7" fillId="2" borderId="22" xfId="0" applyNumberFormat="1" applyFont="1" applyFill="1" applyBorder="1" applyAlignment="1" applyProtection="1">
      <alignment horizontal="center" vertical="center" wrapText="1"/>
      <protection locked="0"/>
    </xf>
    <xf numFmtId="164" fontId="7" fillId="2" borderId="24" xfId="0" applyNumberFormat="1" applyFont="1" applyFill="1" applyBorder="1" applyAlignment="1" applyProtection="1">
      <alignment horizontal="center" vertical="center" wrapText="1"/>
      <protection locked="0"/>
    </xf>
    <xf numFmtId="0" fontId="7" fillId="2" borderId="110" xfId="0" applyFont="1" applyFill="1" applyBorder="1" applyAlignment="1" applyProtection="1">
      <alignment horizontal="center" vertical="center" wrapText="1"/>
    </xf>
    <xf numFmtId="0" fontId="7" fillId="2" borderId="105" xfId="0" applyFont="1" applyFill="1" applyBorder="1" applyAlignment="1" applyProtection="1">
      <alignment horizontal="center" vertical="center" wrapText="1"/>
    </xf>
    <xf numFmtId="38" fontId="7" fillId="2" borderId="22" xfId="0" applyNumberFormat="1" applyFont="1" applyFill="1" applyBorder="1" applyAlignment="1" applyProtection="1">
      <alignment horizontal="center" vertical="center" wrapText="1"/>
    </xf>
    <xf numFmtId="0" fontId="7" fillId="2" borderId="21" xfId="0" applyFont="1" applyFill="1" applyBorder="1" applyAlignment="1" applyProtection="1">
      <alignment horizontal="center" vertical="center" wrapText="1"/>
    </xf>
    <xf numFmtId="170" fontId="7" fillId="2" borderId="22" xfId="0" applyNumberFormat="1" applyFont="1" applyFill="1" applyBorder="1" applyAlignment="1" applyProtection="1">
      <alignment horizontal="center" vertical="center" wrapText="1"/>
    </xf>
    <xf numFmtId="1" fontId="7" fillId="2" borderId="23" xfId="0" applyNumberFormat="1" applyFont="1" applyFill="1" applyBorder="1" applyAlignment="1" applyProtection="1">
      <alignment horizontal="center" vertical="center" wrapText="1"/>
    </xf>
    <xf numFmtId="171" fontId="7" fillId="2" borderId="22" xfId="0" applyNumberFormat="1"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168" fontId="7" fillId="2" borderId="23" xfId="0" applyNumberFormat="1" applyFont="1" applyFill="1" applyBorder="1" applyAlignment="1" applyProtection="1">
      <alignment horizontal="center" vertical="center" wrapText="1"/>
    </xf>
    <xf numFmtId="49" fontId="7" fillId="2" borderId="22" xfId="0" applyNumberFormat="1" applyFont="1" applyFill="1" applyBorder="1" applyAlignment="1" applyProtection="1">
      <alignment horizontal="center" vertical="center" wrapText="1"/>
    </xf>
    <xf numFmtId="0" fontId="7" fillId="2" borderId="23" xfId="0" applyNumberFormat="1" applyFont="1" applyFill="1" applyBorder="1" applyAlignment="1" applyProtection="1">
      <alignment horizontal="center" vertical="center" wrapText="1"/>
    </xf>
    <xf numFmtId="169" fontId="7" fillId="2" borderId="22" xfId="0" applyNumberFormat="1" applyFont="1" applyFill="1" applyBorder="1" applyAlignment="1" applyProtection="1">
      <alignment horizontal="center" vertical="center" wrapText="1"/>
    </xf>
    <xf numFmtId="167" fontId="7" fillId="2" borderId="23" xfId="0" applyNumberFormat="1" applyFont="1" applyFill="1" applyBorder="1" applyAlignment="1" applyProtection="1">
      <alignment horizontal="center" vertical="center" wrapText="1"/>
    </xf>
    <xf numFmtId="0" fontId="7" fillId="2" borderId="24" xfId="0" applyFont="1" applyFill="1" applyBorder="1" applyAlignment="1" applyProtection="1">
      <alignment horizontal="center" vertical="center" wrapText="1"/>
    </xf>
    <xf numFmtId="173" fontId="7" fillId="2" borderId="22" xfId="0" applyNumberFormat="1" applyFont="1" applyFill="1" applyBorder="1" applyAlignment="1" applyProtection="1">
      <alignment horizontal="center" vertical="center" wrapText="1"/>
    </xf>
    <xf numFmtId="0" fontId="7" fillId="2" borderId="22" xfId="0" applyFont="1" applyFill="1" applyBorder="1" applyAlignment="1" applyProtection="1">
      <alignment horizontal="center" vertical="center" wrapText="1"/>
    </xf>
    <xf numFmtId="0" fontId="7" fillId="2" borderId="23" xfId="0" applyFont="1" applyFill="1" applyBorder="1" applyAlignment="1" applyProtection="1">
      <alignment horizontal="center" vertical="center" wrapText="1"/>
    </xf>
    <xf numFmtId="0" fontId="11" fillId="10" borderId="170" xfId="0" applyFont="1" applyFill="1" applyBorder="1" applyAlignment="1" applyProtection="1">
      <alignment horizontal="center" vertical="center" wrapText="1"/>
    </xf>
    <xf numFmtId="0" fontId="11" fillId="10" borderId="173" xfId="0" applyFont="1" applyFill="1" applyBorder="1" applyAlignment="1" applyProtection="1">
      <alignment horizontal="center" vertical="center" wrapText="1"/>
    </xf>
    <xf numFmtId="0" fontId="11" fillId="10" borderId="172" xfId="0" applyFont="1" applyFill="1" applyBorder="1" applyAlignment="1" applyProtection="1">
      <alignment horizontal="center" vertical="center" wrapText="1"/>
    </xf>
    <xf numFmtId="0" fontId="11" fillId="10" borderId="173" xfId="0" applyFont="1" applyFill="1" applyBorder="1" applyAlignment="1" applyProtection="1">
      <alignment horizontal="center" vertical="center" wrapText="1"/>
    </xf>
    <xf numFmtId="0" fontId="11" fillId="10" borderId="172" xfId="0" applyFont="1" applyFill="1" applyBorder="1" applyAlignment="1" applyProtection="1">
      <alignment horizontal="center" vertical="center" wrapText="1"/>
    </xf>
    <xf numFmtId="0" fontId="11" fillId="10" borderId="173" xfId="0" applyFont="1" applyFill="1" applyBorder="1" applyAlignment="1" applyProtection="1">
      <alignment horizontal="center" vertical="center" wrapText="1"/>
    </xf>
    <xf numFmtId="49" fontId="11" fillId="10" borderId="171" xfId="0" applyNumberFormat="1" applyFont="1" applyFill="1" applyBorder="1" applyAlignment="1" applyProtection="1">
      <alignment horizontal="center" vertical="center" wrapText="1"/>
    </xf>
    <xf numFmtId="0" fontId="11" fillId="10" borderId="173" xfId="0" applyFont="1" applyFill="1" applyBorder="1" applyAlignment="1" applyProtection="1">
      <alignment horizontal="center" vertical="center" wrapText="1"/>
    </xf>
    <xf numFmtId="0" fontId="11" fillId="10" borderId="173" xfId="0" applyNumberFormat="1" applyFont="1" applyFill="1" applyBorder="1" applyAlignment="1" applyProtection="1">
      <alignment horizontal="center" vertical="center" wrapText="1"/>
    </xf>
    <xf numFmtId="0" fontId="14" fillId="19" borderId="392" xfId="0" applyFont="1" applyFill="1" applyBorder="1" applyAlignment="1">
      <alignment horizontal="center"/>
    </xf>
    <xf numFmtId="0" fontId="14" fillId="19" borderId="2" xfId="0" applyFont="1" applyFill="1" applyBorder="1" applyAlignment="1">
      <alignment horizontal="center"/>
    </xf>
    <xf numFmtId="0" fontId="14" fillId="19" borderId="30" xfId="0" applyFont="1" applyFill="1" applyBorder="1" applyAlignment="1">
      <alignment horizontal="center"/>
    </xf>
    <xf numFmtId="0" fontId="15" fillId="2" borderId="405" xfId="0" applyFont="1" applyFill="1" applyBorder="1" applyAlignment="1">
      <alignment horizontal="center"/>
    </xf>
    <xf numFmtId="0" fontId="15" fillId="2" borderId="4" xfId="0" applyFont="1" applyFill="1" applyBorder="1" applyAlignment="1">
      <alignment horizontal="center"/>
    </xf>
    <xf numFmtId="0" fontId="15" fillId="2" borderId="17" xfId="0" applyFont="1" applyFill="1" applyBorder="1" applyAlignment="1">
      <alignment horizontal="center"/>
    </xf>
    <xf numFmtId="0" fontId="15" fillId="8" borderId="333" xfId="0" applyFont="1" applyFill="1" applyBorder="1" applyAlignment="1">
      <alignment horizontal="center"/>
    </xf>
    <xf numFmtId="0" fontId="15" fillId="8" borderId="42" xfId="0" applyFont="1" applyFill="1" applyBorder="1" applyAlignment="1">
      <alignment horizontal="center"/>
    </xf>
    <xf numFmtId="0" fontId="14" fillId="19" borderId="393" xfId="0" applyFont="1" applyFill="1" applyBorder="1" applyAlignment="1">
      <alignment horizontal="center"/>
    </xf>
    <xf numFmtId="0" fontId="14" fillId="19" borderId="47" xfId="0" applyFont="1" applyFill="1" applyBorder="1" applyAlignment="1">
      <alignment horizontal="center"/>
    </xf>
    <xf numFmtId="0" fontId="14" fillId="19" borderId="48" xfId="0" applyFont="1" applyFill="1" applyBorder="1" applyAlignment="1">
      <alignment horizontal="center"/>
    </xf>
    <xf numFmtId="0" fontId="42" fillId="23" borderId="397" xfId="9" applyFont="1" applyFill="1" applyBorder="1" applyAlignment="1">
      <alignment horizontal="center" vertical="center"/>
    </xf>
    <xf numFmtId="0" fontId="42" fillId="23" borderId="398" xfId="9" applyFont="1" applyFill="1" applyBorder="1" applyAlignment="1">
      <alignment horizontal="center" vertical="center"/>
    </xf>
    <xf numFmtId="0" fontId="42" fillId="23" borderId="399" xfId="9" applyFont="1" applyFill="1" applyBorder="1" applyAlignment="1">
      <alignment horizontal="center" vertical="center"/>
    </xf>
    <xf numFmtId="0" fontId="42" fillId="21" borderId="388" xfId="9" applyFont="1" applyFill="1" applyBorder="1" applyAlignment="1">
      <alignment horizontal="center" vertical="center"/>
    </xf>
    <xf numFmtId="0" fontId="42" fillId="21" borderId="389" xfId="9" applyFont="1" applyFill="1" applyBorder="1" applyAlignment="1">
      <alignment horizontal="center" vertical="center"/>
    </xf>
    <xf numFmtId="0" fontId="42" fillId="21" borderId="390" xfId="9" applyFont="1" applyFill="1" applyBorder="1" applyAlignment="1">
      <alignment horizontal="center" vertical="center"/>
    </xf>
    <xf numFmtId="0" fontId="14" fillId="19" borderId="391" xfId="0" applyFont="1" applyFill="1" applyBorder="1" applyAlignment="1">
      <alignment horizontal="center"/>
    </xf>
    <xf numFmtId="0" fontId="14" fillId="19" borderId="5" xfId="0" applyFont="1" applyFill="1" applyBorder="1" applyAlignment="1">
      <alignment horizontal="center"/>
    </xf>
    <xf numFmtId="0" fontId="14" fillId="19" borderId="60" xfId="0" applyFont="1" applyFill="1" applyBorder="1" applyAlignment="1">
      <alignment horizontal="center"/>
    </xf>
    <xf numFmtId="0" fontId="15" fillId="2" borderId="406" xfId="0" applyFont="1" applyFill="1" applyBorder="1" applyAlignment="1">
      <alignment horizontal="center"/>
    </xf>
    <xf numFmtId="0" fontId="15" fillId="2" borderId="45" xfId="0" applyFont="1" applyFill="1" applyBorder="1" applyAlignment="1">
      <alignment horizontal="center"/>
    </xf>
    <xf numFmtId="0" fontId="15" fillId="2" borderId="19" xfId="0" applyFont="1" applyFill="1" applyBorder="1" applyAlignment="1">
      <alignment horizontal="center"/>
    </xf>
    <xf numFmtId="0" fontId="15" fillId="8" borderId="336" xfId="0" applyFont="1" applyFill="1" applyBorder="1" applyAlignment="1">
      <alignment horizontal="center"/>
    </xf>
    <xf numFmtId="0" fontId="15" fillId="8" borderId="43" xfId="0" applyFont="1" applyFill="1" applyBorder="1" applyAlignment="1">
      <alignment horizontal="center"/>
    </xf>
    <xf numFmtId="0" fontId="42" fillId="30" borderId="401" xfId="9" applyFont="1" applyFill="1" applyBorder="1" applyAlignment="1">
      <alignment horizontal="center" vertical="center"/>
    </xf>
    <xf numFmtId="0" fontId="42" fillId="30" borderId="402" xfId="9" applyFont="1" applyFill="1" applyBorder="1" applyAlignment="1">
      <alignment horizontal="center" vertical="center"/>
    </xf>
    <xf numFmtId="0" fontId="42" fillId="30" borderId="403" xfId="9" applyFont="1" applyFill="1" applyBorder="1" applyAlignment="1">
      <alignment horizontal="center" vertical="center"/>
    </xf>
    <xf numFmtId="0" fontId="15" fillId="2" borderId="404" xfId="0" applyFont="1" applyFill="1" applyBorder="1" applyAlignment="1">
      <alignment horizontal="center"/>
    </xf>
    <xf numFmtId="0" fontId="15" fillId="2" borderId="102" xfId="0" applyFont="1" applyFill="1" applyBorder="1" applyAlignment="1">
      <alignment horizontal="center"/>
    </xf>
    <xf numFmtId="0" fontId="15" fillId="2" borderId="400" xfId="0" applyFont="1" applyFill="1" applyBorder="1" applyAlignment="1">
      <alignment horizontal="center"/>
    </xf>
    <xf numFmtId="0" fontId="42" fillId="26" borderId="407" xfId="9" applyFont="1" applyFill="1" applyBorder="1" applyAlignment="1">
      <alignment horizontal="center" vertical="center"/>
    </xf>
    <xf numFmtId="0" fontId="42" fillId="26" borderId="408" xfId="9" applyFont="1" applyFill="1" applyBorder="1" applyAlignment="1">
      <alignment horizontal="center" vertical="center"/>
    </xf>
    <xf numFmtId="0" fontId="15" fillId="8" borderId="331" xfId="0" applyFont="1" applyFill="1" applyBorder="1" applyAlignment="1">
      <alignment horizontal="center"/>
    </xf>
    <xf numFmtId="0" fontId="15" fillId="8" borderId="332" xfId="0" applyFont="1" applyFill="1" applyBorder="1" applyAlignment="1">
      <alignment horizontal="center"/>
    </xf>
    <xf numFmtId="0" fontId="31" fillId="0" borderId="0" xfId="9" applyFont="1" applyAlignment="1">
      <alignment horizontal="left" vertical="center" wrapText="1"/>
    </xf>
    <xf numFmtId="0" fontId="42" fillId="21" borderId="261" xfId="0" applyFont="1" applyFill="1" applyBorder="1" applyAlignment="1">
      <alignment horizontal="center" vertical="center" textRotation="90"/>
    </xf>
    <xf numFmtId="0" fontId="42" fillId="21" borderId="264" xfId="0" applyFont="1" applyFill="1" applyBorder="1" applyAlignment="1">
      <alignment horizontal="center" vertical="center" textRotation="90"/>
    </xf>
    <xf numFmtId="0" fontId="42" fillId="21" borderId="273" xfId="0" applyFont="1" applyFill="1" applyBorder="1" applyAlignment="1">
      <alignment horizontal="center" vertical="center" textRotation="90"/>
    </xf>
    <xf numFmtId="0" fontId="13" fillId="30" borderId="243" xfId="0" applyFont="1" applyFill="1" applyBorder="1" applyAlignment="1">
      <alignment horizontal="center" vertical="center" textRotation="90"/>
    </xf>
    <xf numFmtId="0" fontId="13" fillId="30" borderId="245" xfId="0" applyFont="1" applyFill="1" applyBorder="1" applyAlignment="1">
      <alignment horizontal="center" vertical="center" textRotation="90"/>
    </xf>
    <xf numFmtId="0" fontId="13" fillId="30" borderId="249" xfId="0" applyFont="1" applyFill="1" applyBorder="1" applyAlignment="1">
      <alignment horizontal="center" vertical="center" textRotation="90"/>
    </xf>
    <xf numFmtId="0" fontId="39" fillId="29" borderId="236" xfId="0" applyFont="1" applyFill="1" applyBorder="1" applyAlignment="1">
      <alignment horizontal="center" vertical="center" textRotation="90"/>
    </xf>
    <xf numFmtId="0" fontId="39" fillId="29" borderId="238" xfId="0" applyFont="1" applyFill="1" applyBorder="1" applyAlignment="1">
      <alignment horizontal="center" vertical="center" textRotation="90"/>
    </xf>
    <xf numFmtId="0" fontId="39" fillId="29" borderId="240" xfId="0" applyFont="1" applyFill="1" applyBorder="1" applyAlignment="1">
      <alignment horizontal="center" vertical="center" textRotation="90"/>
    </xf>
    <xf numFmtId="0" fontId="42" fillId="26" borderId="282" xfId="0" applyFont="1" applyFill="1" applyBorder="1" applyAlignment="1">
      <alignment horizontal="center" vertical="center" textRotation="90"/>
    </xf>
    <xf numFmtId="0" fontId="42" fillId="26" borderId="286" xfId="0" applyFont="1" applyFill="1" applyBorder="1" applyAlignment="1">
      <alignment horizontal="center" vertical="center" textRotation="90"/>
    </xf>
    <xf numFmtId="0" fontId="42" fillId="26" borderId="290" xfId="0" applyFont="1" applyFill="1" applyBorder="1" applyAlignment="1">
      <alignment horizontal="center" vertical="center" textRotation="90"/>
    </xf>
    <xf numFmtId="0" fontId="42" fillId="26" borderId="297" xfId="0" applyFont="1" applyFill="1" applyBorder="1" applyAlignment="1">
      <alignment horizontal="center" vertical="center" textRotation="90"/>
    </xf>
    <xf numFmtId="0" fontId="42" fillId="25" borderId="409" xfId="0" applyFont="1" applyFill="1" applyBorder="1" applyAlignment="1">
      <alignment horizontal="center" vertical="center" textRotation="90"/>
    </xf>
    <xf numFmtId="0" fontId="42" fillId="25" borderId="410" xfId="0" applyFont="1" applyFill="1" applyBorder="1" applyAlignment="1">
      <alignment horizontal="center" vertical="center" textRotation="90"/>
    </xf>
    <xf numFmtId="0" fontId="42" fillId="25" borderId="411" xfId="0" applyFont="1" applyFill="1" applyBorder="1" applyAlignment="1">
      <alignment horizontal="center" vertical="center" textRotation="90"/>
    </xf>
    <xf numFmtId="0" fontId="50" fillId="24" borderId="415" xfId="0" applyFont="1" applyFill="1" applyBorder="1" applyAlignment="1">
      <alignment horizontal="center" vertical="center" wrapText="1"/>
    </xf>
    <xf numFmtId="0" fontId="50" fillId="24" borderId="416" xfId="0" applyFont="1" applyFill="1" applyBorder="1" applyAlignment="1">
      <alignment horizontal="center" vertical="center" wrapText="1"/>
    </xf>
    <xf numFmtId="0" fontId="8" fillId="3" borderId="248" xfId="0" applyFont="1" applyFill="1" applyBorder="1" applyAlignment="1">
      <alignment horizontal="center" vertical="center" wrapText="1"/>
    </xf>
    <xf numFmtId="0" fontId="8" fillId="3" borderId="246" xfId="0" applyFont="1" applyFill="1" applyBorder="1" applyAlignment="1">
      <alignment horizontal="center" vertical="center" wrapText="1"/>
    </xf>
    <xf numFmtId="0" fontId="8" fillId="3" borderId="247" xfId="0" applyFont="1" applyFill="1" applyBorder="1" applyAlignment="1">
      <alignment horizontal="center" vertical="center" wrapText="1"/>
    </xf>
    <xf numFmtId="0" fontId="23" fillId="17" borderId="269" xfId="0" applyFont="1" applyFill="1" applyBorder="1" applyAlignment="1">
      <alignment horizontal="center" vertical="center" wrapText="1"/>
    </xf>
    <xf numFmtId="0" fontId="23" fillId="17" borderId="271" xfId="0" applyFont="1" applyFill="1" applyBorder="1" applyAlignment="1">
      <alignment horizontal="center" vertical="center" wrapText="1"/>
    </xf>
    <xf numFmtId="0" fontId="23" fillId="17" borderId="265" xfId="0" applyFont="1" applyFill="1" applyBorder="1" applyAlignment="1">
      <alignment horizontal="center" vertical="center" wrapText="1"/>
    </xf>
    <xf numFmtId="0" fontId="23" fillId="17" borderId="272" xfId="0" applyFont="1" applyFill="1" applyBorder="1" applyAlignment="1">
      <alignment horizontal="center" vertical="center" wrapText="1"/>
    </xf>
    <xf numFmtId="0" fontId="43" fillId="0" borderId="0" xfId="0" applyFont="1" applyFill="1" applyAlignment="1">
      <alignment wrapText="1"/>
    </xf>
    <xf numFmtId="0" fontId="50" fillId="24" borderId="314" xfId="0" applyFont="1" applyFill="1" applyBorder="1" applyAlignment="1">
      <alignment horizontal="center" vertical="center" wrapText="1"/>
    </xf>
    <xf numFmtId="0" fontId="50" fillId="24" borderId="413" xfId="0" applyFont="1" applyFill="1" applyBorder="1" applyAlignment="1">
      <alignment horizontal="center" vertical="center" wrapText="1"/>
    </xf>
    <xf numFmtId="0" fontId="23" fillId="17" borderId="262" xfId="0" applyFont="1" applyFill="1" applyBorder="1" applyAlignment="1">
      <alignment horizontal="center" vertical="center" wrapText="1"/>
    </xf>
    <xf numFmtId="0" fontId="23" fillId="17" borderId="267" xfId="0" applyFont="1" applyFill="1" applyBorder="1" applyAlignment="1">
      <alignment horizontal="center" vertical="center" wrapText="1"/>
    </xf>
    <xf numFmtId="0" fontId="24" fillId="11" borderId="237" xfId="0" applyFont="1" applyFill="1" applyBorder="1" applyAlignment="1">
      <alignment horizontal="center" vertical="center" wrapText="1"/>
    </xf>
    <xf numFmtId="0" fontId="24" fillId="11" borderId="239" xfId="0" applyFont="1" applyFill="1" applyBorder="1" applyAlignment="1">
      <alignment horizontal="center" vertical="center" wrapText="1"/>
    </xf>
    <xf numFmtId="0" fontId="24" fillId="11" borderId="241" xfId="0" applyFont="1" applyFill="1" applyBorder="1" applyAlignment="1">
      <alignment horizontal="center" vertical="center" wrapText="1"/>
    </xf>
    <xf numFmtId="0" fontId="8" fillId="3" borderId="244" xfId="0" applyFont="1" applyFill="1" applyBorder="1" applyAlignment="1">
      <alignment horizontal="center" vertical="center" wrapText="1"/>
    </xf>
    <xf numFmtId="0" fontId="10" fillId="7" borderId="283" xfId="0" applyFont="1" applyFill="1" applyBorder="1" applyAlignment="1">
      <alignment horizontal="center" vertical="center" wrapText="1"/>
    </xf>
    <xf numFmtId="0" fontId="10" fillId="7" borderId="287" xfId="0" applyFont="1" applyFill="1" applyBorder="1" applyAlignment="1">
      <alignment horizontal="center" vertical="center" wrapText="1"/>
    </xf>
    <xf numFmtId="0" fontId="10" fillId="7" borderId="291" xfId="0" applyFont="1" applyFill="1" applyBorder="1" applyAlignment="1">
      <alignment horizontal="center" vertical="center" wrapText="1"/>
    </xf>
    <xf numFmtId="0" fontId="10" fillId="7" borderId="298" xfId="0" applyFont="1" applyFill="1" applyBorder="1" applyAlignment="1">
      <alignment horizontal="center" vertical="center" wrapText="1"/>
    </xf>
    <xf numFmtId="0" fontId="19" fillId="18" borderId="2" xfId="0" applyFont="1" applyFill="1" applyBorder="1" applyAlignment="1" applyProtection="1">
      <alignment horizontal="left" vertical="center" wrapText="1"/>
    </xf>
    <xf numFmtId="0" fontId="19" fillId="17" borderId="9" xfId="0" applyFont="1" applyFill="1" applyBorder="1" applyAlignment="1" applyProtection="1">
      <alignment horizontal="center" vertical="center" textRotation="90" wrapText="1"/>
    </xf>
    <xf numFmtId="0" fontId="19" fillId="17" borderId="82" xfId="0" applyFont="1" applyFill="1" applyBorder="1" applyAlignment="1" applyProtection="1">
      <alignment horizontal="center" vertical="center" textRotation="90" wrapText="1"/>
    </xf>
    <xf numFmtId="0" fontId="19" fillId="17" borderId="81" xfId="0" applyFont="1" applyFill="1" applyBorder="1" applyAlignment="1" applyProtection="1">
      <alignment horizontal="center" vertical="center" textRotation="90" wrapText="1"/>
    </xf>
    <xf numFmtId="0" fontId="42" fillId="21" borderId="49" xfId="0" applyFont="1" applyFill="1" applyBorder="1" applyAlignment="1" applyProtection="1">
      <alignment horizontal="center" vertical="center" wrapText="1"/>
    </xf>
    <xf numFmtId="0" fontId="42" fillId="21" borderId="50" xfId="0" applyFont="1" applyFill="1" applyBorder="1" applyAlignment="1" applyProtection="1">
      <alignment horizontal="center" vertical="center" wrapText="1"/>
    </xf>
    <xf numFmtId="0" fontId="42" fillId="21" borderId="61" xfId="0" applyFont="1" applyFill="1" applyBorder="1" applyAlignment="1" applyProtection="1">
      <alignment horizontal="center" vertical="center" wrapText="1"/>
    </xf>
    <xf numFmtId="0" fontId="42" fillId="21" borderId="62" xfId="0" applyFont="1" applyFill="1" applyBorder="1" applyAlignment="1" applyProtection="1">
      <alignment horizontal="center" vertical="center" wrapText="1"/>
    </xf>
    <xf numFmtId="0" fontId="42" fillId="21" borderId="63" xfId="0" applyFont="1" applyFill="1" applyBorder="1" applyAlignment="1" applyProtection="1">
      <alignment horizontal="center" vertical="center" wrapText="1"/>
    </xf>
    <xf numFmtId="0" fontId="19" fillId="18" borderId="5" xfId="0" applyFont="1" applyFill="1" applyBorder="1" applyAlignment="1" applyProtection="1">
      <alignment horizontal="left" vertical="center" wrapText="1"/>
    </xf>
    <xf numFmtId="0" fontId="19" fillId="18" borderId="8" xfId="0" applyFont="1" applyFill="1" applyBorder="1" applyAlignment="1" applyProtection="1">
      <alignment horizontal="left" vertical="center" wrapText="1"/>
    </xf>
    <xf numFmtId="0" fontId="47" fillId="21" borderId="49" xfId="0" applyFont="1" applyFill="1" applyBorder="1" applyAlignment="1">
      <alignment horizontal="center" vertical="center"/>
    </xf>
    <xf numFmtId="0" fontId="47" fillId="21" borderId="50" xfId="0" applyFont="1" applyFill="1" applyBorder="1" applyAlignment="1">
      <alignment horizontal="center" vertical="center"/>
    </xf>
    <xf numFmtId="0" fontId="47" fillId="21" borderId="51" xfId="0" applyFont="1" applyFill="1" applyBorder="1" applyAlignment="1">
      <alignment horizontal="center" vertical="center"/>
    </xf>
    <xf numFmtId="0" fontId="47" fillId="21" borderId="54" xfId="0" applyFont="1" applyFill="1" applyBorder="1" applyAlignment="1">
      <alignment horizontal="center" vertical="center"/>
    </xf>
    <xf numFmtId="0" fontId="47" fillId="21" borderId="57" xfId="0" applyFont="1" applyFill="1" applyBorder="1" applyAlignment="1">
      <alignment horizontal="center" vertical="center"/>
    </xf>
    <xf numFmtId="0" fontId="47" fillId="21" borderId="52" xfId="0" applyFont="1" applyFill="1" applyBorder="1" applyAlignment="1">
      <alignment horizontal="center" vertical="center"/>
    </xf>
    <xf numFmtId="0" fontId="47" fillId="21" borderId="53" xfId="0" applyFont="1" applyFill="1" applyBorder="1" applyAlignment="1">
      <alignment horizontal="center" vertical="center"/>
    </xf>
    <xf numFmtId="0" fontId="47" fillId="21" borderId="55" xfId="0" applyFont="1" applyFill="1" applyBorder="1" applyAlignment="1">
      <alignment horizontal="center" vertical="center"/>
    </xf>
    <xf numFmtId="0" fontId="47" fillId="21" borderId="56" xfId="0" applyFont="1" applyFill="1" applyBorder="1" applyAlignment="1">
      <alignment horizontal="center" vertical="center"/>
    </xf>
    <xf numFmtId="0" fontId="7" fillId="13" borderId="113" xfId="0" applyFont="1" applyFill="1" applyBorder="1" applyAlignment="1" applyProtection="1">
      <alignment horizontal="left" vertical="center" wrapText="1"/>
    </xf>
    <xf numFmtId="0" fontId="7" fillId="13" borderId="112" xfId="0" applyFont="1" applyFill="1" applyBorder="1" applyAlignment="1" applyProtection="1">
      <alignment horizontal="left" vertical="center" wrapText="1"/>
    </xf>
    <xf numFmtId="0" fontId="7" fillId="13" borderId="102" xfId="0" applyFont="1" applyFill="1" applyBorder="1" applyAlignment="1" applyProtection="1">
      <alignment horizontal="left" vertical="center" wrapText="1"/>
    </xf>
    <xf numFmtId="0" fontId="59" fillId="3" borderId="100" xfId="0" applyFont="1" applyFill="1" applyBorder="1" applyAlignment="1" applyProtection="1">
      <alignment horizontal="center" vertical="center" textRotation="90" wrapText="1"/>
    </xf>
    <xf numFmtId="0" fontId="59" fillId="3" borderId="4" xfId="0" applyFont="1" applyFill="1" applyBorder="1" applyAlignment="1" applyProtection="1">
      <alignment horizontal="center" vertical="center" textRotation="90" wrapText="1"/>
    </xf>
    <xf numFmtId="0" fontId="59" fillId="3" borderId="45" xfId="0" applyFont="1" applyFill="1" applyBorder="1" applyAlignment="1" applyProtection="1">
      <alignment horizontal="center" vertical="center" textRotation="90" wrapText="1"/>
    </xf>
    <xf numFmtId="0" fontId="59" fillId="3" borderId="102" xfId="0" applyFont="1" applyFill="1" applyBorder="1" applyAlignment="1" applyProtection="1">
      <alignment horizontal="center" vertical="center" textRotation="90" wrapText="1"/>
    </xf>
    <xf numFmtId="0" fontId="59" fillId="3" borderId="101" xfId="0" applyFont="1" applyFill="1" applyBorder="1" applyAlignment="1" applyProtection="1">
      <alignment horizontal="center" vertical="center" textRotation="90" wrapText="1"/>
    </xf>
    <xf numFmtId="0" fontId="42" fillId="30" borderId="97" xfId="0" applyFont="1" applyFill="1" applyBorder="1" applyAlignment="1" applyProtection="1">
      <alignment horizontal="center" vertical="center" wrapText="1"/>
    </xf>
    <xf numFmtId="0" fontId="42" fillId="30" borderId="98" xfId="0" applyFont="1" applyFill="1" applyBorder="1" applyAlignment="1" applyProtection="1">
      <alignment horizontal="center" vertical="center" wrapText="1"/>
    </xf>
    <xf numFmtId="0" fontId="42" fillId="30" borderId="103" xfId="0" applyFont="1" applyFill="1" applyBorder="1" applyAlignment="1" applyProtection="1">
      <alignment horizontal="center" vertical="center" wrapText="1"/>
    </xf>
    <xf numFmtId="0" fontId="7" fillId="13" borderId="111" xfId="0" applyFont="1" applyFill="1" applyBorder="1" applyAlignment="1" applyProtection="1">
      <alignment horizontal="left" vertical="center" wrapText="1"/>
    </xf>
    <xf numFmtId="0" fontId="7" fillId="13" borderId="106" xfId="0" applyFont="1" applyFill="1" applyBorder="1" applyAlignment="1" applyProtection="1">
      <alignment horizontal="left" vertical="center" wrapText="1"/>
    </xf>
    <xf numFmtId="0" fontId="47" fillId="30" borderId="85" xfId="0" applyFont="1" applyFill="1" applyBorder="1" applyAlignment="1">
      <alignment horizontal="center" vertical="center"/>
    </xf>
    <xf numFmtId="0" fontId="47" fillId="30" borderId="88" xfId="0" applyFont="1" applyFill="1" applyBorder="1" applyAlignment="1">
      <alignment horizontal="center" vertical="center"/>
    </xf>
    <xf numFmtId="0" fontId="47" fillId="30" borderId="91" xfId="0" applyFont="1" applyFill="1" applyBorder="1" applyAlignment="1">
      <alignment horizontal="center" vertical="center"/>
    </xf>
    <xf numFmtId="0" fontId="47" fillId="30" borderId="83" xfId="0" applyFont="1" applyFill="1" applyBorder="1" applyAlignment="1">
      <alignment horizontal="center" vertical="center"/>
    </xf>
    <xf numFmtId="0" fontId="47" fillId="30" borderId="84" xfId="0" applyFont="1" applyFill="1" applyBorder="1" applyAlignment="1">
      <alignment horizontal="center" vertical="center"/>
    </xf>
    <xf numFmtId="0" fontId="47" fillId="30" borderId="86" xfId="0" applyFont="1" applyFill="1" applyBorder="1" applyAlignment="1">
      <alignment horizontal="center" vertical="center"/>
    </xf>
    <xf numFmtId="0" fontId="47" fillId="30" borderId="87" xfId="0" applyFont="1" applyFill="1" applyBorder="1" applyAlignment="1">
      <alignment horizontal="center" vertical="center"/>
    </xf>
    <xf numFmtId="0" fontId="47" fillId="30" borderId="89" xfId="0" applyFont="1" applyFill="1" applyBorder="1" applyAlignment="1">
      <alignment horizontal="center" vertical="center"/>
    </xf>
    <xf numFmtId="0" fontId="47" fillId="30" borderId="90" xfId="0" applyFont="1" applyFill="1" applyBorder="1" applyAlignment="1">
      <alignment horizontal="center" vertical="center"/>
    </xf>
    <xf numFmtId="0" fontId="42" fillId="30" borderId="107" xfId="0" applyFont="1" applyFill="1" applyBorder="1" applyAlignment="1" applyProtection="1">
      <alignment horizontal="center" vertical="center" wrapText="1"/>
    </xf>
    <xf numFmtId="0" fontId="42" fillId="30" borderId="108" xfId="0" applyFont="1" applyFill="1" applyBorder="1" applyAlignment="1" applyProtection="1">
      <alignment horizontal="center" vertical="center" wrapText="1"/>
    </xf>
    <xf numFmtId="0" fontId="63" fillId="11" borderId="125" xfId="0" applyFont="1" applyFill="1" applyBorder="1" applyAlignment="1" applyProtection="1">
      <alignment horizontal="center" vertical="center" textRotation="90" wrapText="1"/>
    </xf>
    <xf numFmtId="0" fontId="63" fillId="11" borderId="118" xfId="0" applyFont="1" applyFill="1" applyBorder="1" applyAlignment="1" applyProtection="1">
      <alignment horizontal="center" vertical="center" textRotation="90" wrapText="1"/>
    </xf>
    <xf numFmtId="0" fontId="63" fillId="11" borderId="120" xfId="0" applyFont="1" applyFill="1" applyBorder="1" applyAlignment="1" applyProtection="1">
      <alignment horizontal="center" vertical="center" textRotation="90" wrapText="1"/>
    </xf>
    <xf numFmtId="0" fontId="12" fillId="16" borderId="118" xfId="0" applyFont="1" applyFill="1" applyBorder="1" applyAlignment="1" applyProtection="1">
      <alignment horizontal="left" vertical="center" wrapText="1"/>
    </xf>
    <xf numFmtId="0" fontId="63" fillId="11" borderId="126" xfId="0" applyFont="1" applyFill="1" applyBorder="1" applyAlignment="1" applyProtection="1">
      <alignment horizontal="center" vertical="center" textRotation="90" wrapText="1"/>
    </xf>
    <xf numFmtId="0" fontId="39" fillId="29" borderId="129" xfId="0" applyFont="1" applyFill="1" applyBorder="1" applyAlignment="1" applyProtection="1">
      <alignment horizontal="center" vertical="center" wrapText="1"/>
    </xf>
    <xf numFmtId="0" fontId="39" fillId="29" borderId="130" xfId="0" applyFont="1" applyFill="1" applyBorder="1" applyAlignment="1" applyProtection="1">
      <alignment horizontal="center" vertical="center" wrapText="1"/>
    </xf>
    <xf numFmtId="0" fontId="39" fillId="29" borderId="131" xfId="0" applyFont="1" applyFill="1" applyBorder="1" applyAlignment="1" applyProtection="1">
      <alignment horizontal="center" vertical="center" wrapText="1"/>
    </xf>
    <xf numFmtId="0" fontId="63" fillId="11" borderId="127" xfId="0" applyFont="1" applyFill="1" applyBorder="1" applyAlignment="1" applyProtection="1">
      <alignment horizontal="center" vertical="center" textRotation="90" wrapText="1"/>
    </xf>
    <xf numFmtId="0" fontId="12" fillId="16" borderId="127" xfId="0" applyFont="1" applyFill="1" applyBorder="1" applyAlignment="1" applyProtection="1">
      <alignment horizontal="left" vertical="center" wrapText="1"/>
    </xf>
    <xf numFmtId="0" fontId="12" fillId="16" borderId="126" xfId="0" applyFont="1" applyFill="1" applyBorder="1" applyAlignment="1" applyProtection="1">
      <alignment horizontal="left" vertical="center" wrapText="1"/>
    </xf>
    <xf numFmtId="0" fontId="45" fillId="29" borderId="114" xfId="0" applyFont="1" applyFill="1" applyBorder="1" applyAlignment="1">
      <alignment horizontal="center" vertical="center"/>
    </xf>
    <xf numFmtId="0" fontId="45" fillId="29" borderId="115" xfId="0" applyFont="1" applyFill="1" applyBorder="1" applyAlignment="1">
      <alignment horizontal="center" vertical="center"/>
    </xf>
    <xf numFmtId="0" fontId="45" fillId="29" borderId="116" xfId="0" applyFont="1" applyFill="1" applyBorder="1" applyAlignment="1">
      <alignment horizontal="center" vertical="center"/>
    </xf>
    <xf numFmtId="0" fontId="45" fillId="29" borderId="36" xfId="0" applyFont="1" applyFill="1" applyBorder="1" applyAlignment="1">
      <alignment horizontal="center" vertical="center"/>
    </xf>
    <xf numFmtId="0" fontId="45" fillId="29" borderId="37" xfId="0" applyFont="1" applyFill="1" applyBorder="1" applyAlignment="1">
      <alignment horizontal="center" vertical="center"/>
    </xf>
    <xf numFmtId="0" fontId="45" fillId="29" borderId="117" xfId="0" applyFont="1" applyFill="1" applyBorder="1" applyAlignment="1">
      <alignment horizontal="center" vertical="center"/>
    </xf>
    <xf numFmtId="0" fontId="45" fillId="29" borderId="118" xfId="0" applyFont="1" applyFill="1" applyBorder="1" applyAlignment="1">
      <alignment horizontal="center" vertical="center"/>
    </xf>
    <xf numFmtId="0" fontId="45" fillId="29" borderId="119" xfId="0" applyFont="1" applyFill="1" applyBorder="1" applyAlignment="1">
      <alignment horizontal="center" vertical="center"/>
    </xf>
    <xf numFmtId="0" fontId="45" fillId="29" borderId="120" xfId="0" applyFont="1" applyFill="1" applyBorder="1" applyAlignment="1">
      <alignment horizontal="center" vertical="center"/>
    </xf>
    <xf numFmtId="0" fontId="66" fillId="9" borderId="149" xfId="0" applyFont="1" applyFill="1" applyBorder="1" applyAlignment="1" applyProtection="1">
      <alignment horizontal="center" vertical="center" textRotation="90" wrapText="1"/>
    </xf>
    <xf numFmtId="0" fontId="66" fillId="9" borderId="151" xfId="0" applyFont="1" applyFill="1" applyBorder="1" applyAlignment="1" applyProtection="1">
      <alignment horizontal="center" vertical="center" textRotation="90" wrapText="1"/>
    </xf>
    <xf numFmtId="0" fontId="66" fillId="9" borderId="150" xfId="0" applyFont="1" applyFill="1" applyBorder="1" applyAlignment="1" applyProtection="1">
      <alignment horizontal="center" vertical="center" textRotation="90" wrapText="1"/>
    </xf>
    <xf numFmtId="0" fontId="47" fillId="28" borderId="219" xfId="0" applyFont="1" applyFill="1" applyBorder="1" applyAlignment="1">
      <alignment horizontal="center" vertical="center"/>
    </xf>
    <xf numFmtId="0" fontId="47" fillId="28" borderId="220" xfId="0" applyFont="1" applyFill="1" applyBorder="1" applyAlignment="1">
      <alignment horizontal="center" vertical="center"/>
    </xf>
    <xf numFmtId="0" fontId="47" fillId="28" borderId="221" xfId="0" applyFont="1" applyFill="1" applyBorder="1" applyAlignment="1">
      <alignment horizontal="center" vertical="center"/>
    </xf>
    <xf numFmtId="0" fontId="47" fillId="28" borderId="224" xfId="0" applyFont="1" applyFill="1" applyBorder="1" applyAlignment="1">
      <alignment horizontal="center" vertical="center"/>
    </xf>
    <xf numFmtId="0" fontId="47" fillId="28" borderId="227" xfId="0" applyFont="1" applyFill="1" applyBorder="1" applyAlignment="1">
      <alignment horizontal="center" vertical="center"/>
    </xf>
    <xf numFmtId="0" fontId="47" fillId="28" borderId="222" xfId="0" applyFont="1" applyFill="1" applyBorder="1" applyAlignment="1">
      <alignment horizontal="center" vertical="center"/>
    </xf>
    <xf numFmtId="0" fontId="47" fillId="28" borderId="223" xfId="0" applyFont="1" applyFill="1" applyBorder="1" applyAlignment="1">
      <alignment horizontal="center" vertical="center"/>
    </xf>
    <xf numFmtId="0" fontId="47" fillId="28" borderId="225" xfId="0" applyFont="1" applyFill="1" applyBorder="1" applyAlignment="1">
      <alignment horizontal="center" vertical="center"/>
    </xf>
    <xf numFmtId="0" fontId="47" fillId="28" borderId="226" xfId="0" applyFont="1" applyFill="1" applyBorder="1" applyAlignment="1">
      <alignment horizontal="center" vertical="center"/>
    </xf>
    <xf numFmtId="0" fontId="42" fillId="28" borderId="228" xfId="0" applyFont="1" applyFill="1" applyBorder="1" applyAlignment="1" applyProtection="1">
      <alignment horizontal="center" vertical="center" wrapText="1"/>
    </xf>
    <xf numFmtId="0" fontId="42" fillId="28" borderId="229" xfId="0" applyFont="1" applyFill="1" applyBorder="1" applyAlignment="1" applyProtection="1">
      <alignment horizontal="center" vertical="center" wrapText="1"/>
    </xf>
    <xf numFmtId="0" fontId="66" fillId="9" borderId="168" xfId="0" applyFont="1" applyFill="1" applyBorder="1" applyAlignment="1" applyProtection="1">
      <alignment horizontal="center" vertical="center" textRotation="90" wrapText="1"/>
    </xf>
    <xf numFmtId="0" fontId="11" fillId="15" borderId="151" xfId="0" applyFont="1" applyFill="1" applyBorder="1" applyAlignment="1" applyProtection="1">
      <alignment horizontal="left" vertical="center" wrapText="1"/>
    </xf>
    <xf numFmtId="0" fontId="42" fillId="28" borderId="175" xfId="0" applyFont="1" applyFill="1" applyBorder="1" applyAlignment="1" applyProtection="1">
      <alignment horizontal="center" vertical="center" wrapText="1"/>
    </xf>
    <xf numFmtId="0" fontId="42" fillId="28" borderId="176" xfId="0" applyFont="1" applyFill="1" applyBorder="1" applyAlignment="1" applyProtection="1">
      <alignment horizontal="center" vertical="center" wrapText="1"/>
    </xf>
    <xf numFmtId="0" fontId="42" fillId="28" borderId="177" xfId="0" applyFont="1" applyFill="1" applyBorder="1" applyAlignment="1" applyProtection="1">
      <alignment horizontal="center" vertical="center" wrapText="1"/>
    </xf>
    <xf numFmtId="0" fontId="66" fillId="9" borderId="152" xfId="0" applyFont="1" applyFill="1" applyBorder="1" applyAlignment="1" applyProtection="1">
      <alignment horizontal="center" vertical="center" textRotation="90" wrapText="1"/>
    </xf>
    <xf numFmtId="0" fontId="11" fillId="15" borderId="152" xfId="0" applyFont="1" applyFill="1" applyBorder="1" applyAlignment="1" applyProtection="1">
      <alignment horizontal="left" vertical="center" wrapText="1"/>
    </xf>
    <xf numFmtId="0" fontId="11" fillId="15" borderId="150" xfId="0" applyFont="1" applyFill="1" applyBorder="1" applyAlignment="1" applyProtection="1">
      <alignment horizontal="left" vertical="center" wrapText="1"/>
    </xf>
    <xf numFmtId="0" fontId="47" fillId="27" borderId="189" xfId="0" applyFont="1" applyFill="1" applyBorder="1" applyAlignment="1">
      <alignment horizontal="center" vertical="center"/>
    </xf>
    <xf numFmtId="0" fontId="47" fillId="27" borderId="190" xfId="0" applyFont="1" applyFill="1" applyBorder="1" applyAlignment="1">
      <alignment horizontal="center" vertical="center"/>
    </xf>
    <xf numFmtId="0" fontId="47" fillId="27" borderId="191" xfId="0" applyFont="1" applyFill="1" applyBorder="1" applyAlignment="1">
      <alignment horizontal="center" vertical="center"/>
    </xf>
    <xf numFmtId="0" fontId="47" fillId="27" borderId="193" xfId="0" applyFont="1" applyFill="1" applyBorder="1" applyAlignment="1">
      <alignment horizontal="center" vertical="center"/>
    </xf>
    <xf numFmtId="0" fontId="47" fillId="27" borderId="196" xfId="0" applyFont="1" applyFill="1" applyBorder="1" applyAlignment="1">
      <alignment horizontal="center" vertical="center"/>
    </xf>
    <xf numFmtId="0" fontId="69" fillId="4" borderId="185" xfId="0" applyFont="1" applyFill="1" applyBorder="1" applyAlignment="1" applyProtection="1">
      <alignment horizontal="center" vertical="center" textRotation="90" wrapText="1"/>
    </xf>
    <xf numFmtId="0" fontId="69" fillId="4" borderId="3" xfId="0" applyFont="1" applyFill="1" applyBorder="1" applyAlignment="1" applyProtection="1">
      <alignment horizontal="center" vertical="center" textRotation="90" wrapText="1"/>
    </xf>
    <xf numFmtId="0" fontId="69" fillId="4" borderId="184" xfId="0" applyFont="1" applyFill="1" applyBorder="1" applyAlignment="1" applyProtection="1">
      <alignment horizontal="center" vertical="center" textRotation="90" wrapText="1"/>
    </xf>
    <xf numFmtId="0" fontId="42" fillId="27" borderId="197" xfId="0" applyFont="1" applyFill="1" applyBorder="1" applyAlignment="1" applyProtection="1">
      <alignment horizontal="center" vertical="center" wrapText="1"/>
    </xf>
    <xf numFmtId="0" fontId="42" fillId="27" borderId="198" xfId="0" applyFont="1" applyFill="1" applyBorder="1" applyAlignment="1" applyProtection="1">
      <alignment horizontal="center" vertical="center" wrapText="1"/>
    </xf>
    <xf numFmtId="0" fontId="42" fillId="27" borderId="199" xfId="0" applyFont="1" applyFill="1" applyBorder="1" applyAlignment="1" applyProtection="1">
      <alignment horizontal="center" vertical="center" wrapText="1"/>
    </xf>
    <xf numFmtId="0" fontId="16" fillId="5" borderId="185"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16" fillId="5" borderId="184" xfId="0" applyFont="1" applyFill="1" applyBorder="1" applyAlignment="1" applyProtection="1">
      <alignment horizontal="left" vertical="center" wrapText="1"/>
    </xf>
    <xf numFmtId="0" fontId="47" fillId="27" borderId="192" xfId="0" applyFont="1" applyFill="1" applyBorder="1" applyAlignment="1">
      <alignment horizontal="center" vertical="center"/>
    </xf>
    <xf numFmtId="0" fontId="47" fillId="27" borderId="187" xfId="0" applyFont="1" applyFill="1" applyBorder="1" applyAlignment="1">
      <alignment horizontal="center" vertical="center"/>
    </xf>
    <xf numFmtId="0" fontId="47" fillId="27" borderId="194" xfId="0" applyFont="1" applyFill="1" applyBorder="1" applyAlignment="1">
      <alignment horizontal="center" vertical="center"/>
    </xf>
    <xf numFmtId="0" fontId="47" fillId="27" borderId="195" xfId="0" applyFont="1" applyFill="1" applyBorder="1" applyAlignment="1">
      <alignment horizontal="center" vertical="center"/>
    </xf>
    <xf numFmtId="0" fontId="69" fillId="4" borderId="183" xfId="0" applyFont="1" applyFill="1" applyBorder="1" applyAlignment="1" applyProtection="1">
      <alignment horizontal="center" vertical="center" textRotation="90" wrapText="1"/>
    </xf>
    <xf numFmtId="0" fontId="69" fillId="4" borderId="208" xfId="0" applyFont="1" applyFill="1" applyBorder="1" applyAlignment="1" applyProtection="1">
      <alignment horizontal="center" vertical="center" textRotation="90" wrapText="1"/>
    </xf>
    <xf numFmtId="0" fontId="72" fillId="7" borderId="322" xfId="0" applyFont="1" applyFill="1" applyBorder="1" applyAlignment="1" applyProtection="1">
      <alignment horizontal="center" vertical="center" textRotation="90" wrapText="1"/>
    </xf>
    <xf numFmtId="0" fontId="72" fillId="7" borderId="1" xfId="0" applyFont="1" applyFill="1" applyBorder="1" applyAlignment="1" applyProtection="1">
      <alignment horizontal="center" vertical="center" textRotation="90" wrapText="1"/>
    </xf>
    <xf numFmtId="0" fontId="72" fillId="7" borderId="337" xfId="0" applyFont="1" applyFill="1" applyBorder="1" applyAlignment="1" applyProtection="1">
      <alignment horizontal="center" vertical="center" textRotation="90" wrapText="1"/>
    </xf>
    <xf numFmtId="0" fontId="9" fillId="14" borderId="1" xfId="0" applyFont="1" applyFill="1" applyBorder="1" applyAlignment="1" applyProtection="1">
      <alignment horizontal="left" vertical="center" wrapText="1"/>
    </xf>
    <xf numFmtId="0" fontId="72" fillId="7" borderId="323" xfId="0" applyFont="1" applyFill="1" applyBorder="1" applyAlignment="1" applyProtection="1">
      <alignment horizontal="center" vertical="center" textRotation="90" wrapText="1"/>
    </xf>
    <xf numFmtId="0" fontId="42" fillId="26" borderId="328" xfId="0" applyFont="1" applyFill="1" applyBorder="1" applyAlignment="1" applyProtection="1">
      <alignment horizontal="center" vertical="center" wrapText="1"/>
    </xf>
    <xf numFmtId="0" fontId="42" fillId="26" borderId="329" xfId="0" applyFont="1" applyFill="1" applyBorder="1" applyAlignment="1" applyProtection="1">
      <alignment horizontal="center" vertical="center" wrapText="1"/>
    </xf>
    <xf numFmtId="0" fontId="72" fillId="7" borderId="325" xfId="0" applyFont="1" applyFill="1" applyBorder="1" applyAlignment="1" applyProtection="1">
      <alignment horizontal="center" vertical="center" textRotation="90" wrapText="1"/>
    </xf>
    <xf numFmtId="0" fontId="9" fillId="14" borderId="325" xfId="0" applyFont="1" applyFill="1" applyBorder="1" applyAlignment="1" applyProtection="1">
      <alignment horizontal="left" vertical="center" wrapText="1"/>
    </xf>
    <xf numFmtId="0" fontId="9" fillId="14" borderId="323" xfId="0" applyFont="1" applyFill="1" applyBorder="1" applyAlignment="1" applyProtection="1">
      <alignment horizontal="left" vertical="center" wrapText="1"/>
    </xf>
    <xf numFmtId="0" fontId="47" fillId="26" borderId="327" xfId="0" applyFont="1" applyFill="1" applyBorder="1" applyAlignment="1">
      <alignment horizontal="center" vertical="center"/>
    </xf>
    <xf numFmtId="0" fontId="47" fillId="26" borderId="344" xfId="0" applyFont="1" applyFill="1" applyBorder="1" applyAlignment="1">
      <alignment horizontal="center" vertical="center"/>
    </xf>
    <xf numFmtId="0" fontId="47" fillId="26" borderId="281" xfId="0" applyFont="1" applyFill="1" applyBorder="1" applyAlignment="1">
      <alignment horizontal="center" vertical="center"/>
    </xf>
    <xf numFmtId="0" fontId="47" fillId="26" borderId="345" xfId="0" applyFont="1" applyFill="1" applyBorder="1" applyAlignment="1">
      <alignment horizontal="center" vertical="center"/>
    </xf>
    <xf numFmtId="0" fontId="50" fillId="31" borderId="347" xfId="0" applyFont="1" applyFill="1" applyBorder="1" applyAlignment="1" applyProtection="1">
      <alignment horizontal="center" vertical="center" textRotation="90" wrapText="1"/>
    </xf>
    <xf numFmtId="0" fontId="50" fillId="31" borderId="348" xfId="0" applyFont="1" applyFill="1" applyBorder="1" applyAlignment="1" applyProtection="1">
      <alignment horizontal="center" vertical="center" textRotation="90" wrapText="1"/>
    </xf>
    <xf numFmtId="0" fontId="50" fillId="31" borderId="349" xfId="0" applyFont="1" applyFill="1" applyBorder="1" applyAlignment="1" applyProtection="1">
      <alignment horizontal="center" vertical="center" textRotation="90" wrapText="1"/>
    </xf>
    <xf numFmtId="0" fontId="42" fillId="25" borderId="357" xfId="0" applyFont="1" applyFill="1" applyBorder="1" applyAlignment="1" applyProtection="1">
      <alignment horizontal="center" vertical="center" wrapText="1"/>
    </xf>
    <xf numFmtId="0" fontId="42" fillId="25" borderId="358" xfId="0" applyFont="1" applyFill="1" applyBorder="1" applyAlignment="1" applyProtection="1">
      <alignment horizontal="center" vertical="center" wrapText="1"/>
    </xf>
    <xf numFmtId="0" fontId="42" fillId="25" borderId="359" xfId="0" applyFont="1" applyFill="1" applyBorder="1" applyAlignment="1" applyProtection="1">
      <alignment horizontal="center" vertical="center" wrapText="1"/>
    </xf>
    <xf numFmtId="0" fontId="50" fillId="24" borderId="353" xfId="0" applyFont="1" applyFill="1" applyBorder="1" applyAlignment="1" applyProtection="1">
      <alignment horizontal="left" vertical="center" wrapText="1"/>
    </xf>
    <xf numFmtId="0" fontId="50" fillId="24" borderId="348" xfId="0" applyFont="1" applyFill="1" applyBorder="1" applyAlignment="1" applyProtection="1">
      <alignment horizontal="left" vertical="center" wrapText="1"/>
    </xf>
    <xf numFmtId="0" fontId="50" fillId="24" borderId="349" xfId="0" applyFont="1" applyFill="1" applyBorder="1" applyAlignment="1" applyProtection="1">
      <alignment horizontal="left" vertical="center" wrapText="1"/>
    </xf>
    <xf numFmtId="0" fontId="50" fillId="31" borderId="369" xfId="0" applyFont="1" applyFill="1" applyBorder="1" applyAlignment="1" applyProtection="1">
      <alignment horizontal="center" vertical="center" textRotation="90" wrapText="1"/>
    </xf>
    <xf numFmtId="0" fontId="50" fillId="31" borderId="353" xfId="0" applyFont="1" applyFill="1" applyBorder="1" applyAlignment="1" applyProtection="1">
      <alignment horizontal="center" vertical="center" textRotation="90" wrapText="1"/>
    </xf>
    <xf numFmtId="0" fontId="47" fillId="25" borderId="382" xfId="0" applyFont="1" applyFill="1" applyBorder="1" applyAlignment="1">
      <alignment horizontal="center" vertical="center"/>
    </xf>
    <xf numFmtId="0" fontId="47" fillId="25" borderId="384" xfId="0" applyFont="1" applyFill="1" applyBorder="1" applyAlignment="1">
      <alignment horizontal="center" vertical="center"/>
    </xf>
    <xf numFmtId="0" fontId="47" fillId="25" borderId="387" xfId="0" applyFont="1" applyFill="1" applyBorder="1" applyAlignment="1">
      <alignment horizontal="center" vertical="center"/>
    </xf>
    <xf numFmtId="0" fontId="47" fillId="25" borderId="383" xfId="0" applyFont="1" applyFill="1" applyBorder="1" applyAlignment="1">
      <alignment horizontal="center" vertical="center"/>
    </xf>
    <xf numFmtId="0" fontId="47" fillId="25" borderId="346" xfId="0" applyFont="1" applyFill="1" applyBorder="1" applyAlignment="1">
      <alignment horizontal="center" vertical="center"/>
    </xf>
    <xf numFmtId="0" fontId="47" fillId="25" borderId="385" xfId="0" applyFont="1" applyFill="1" applyBorder="1" applyAlignment="1">
      <alignment horizontal="center" vertical="center"/>
    </xf>
    <xf numFmtId="0" fontId="47" fillId="25" borderId="386" xfId="0" applyFont="1" applyFill="1" applyBorder="1" applyAlignment="1">
      <alignment horizontal="center" vertical="center"/>
    </xf>
    <xf numFmtId="0" fontId="42" fillId="25" borderId="373" xfId="0" applyFont="1" applyFill="1" applyBorder="1" applyAlignment="1" applyProtection="1">
      <alignment horizontal="center" vertical="center" wrapText="1"/>
    </xf>
    <xf numFmtId="0" fontId="42" fillId="25" borderId="374" xfId="0" applyFont="1" applyFill="1" applyBorder="1" applyAlignment="1" applyProtection="1">
      <alignment horizontal="center" vertical="center" wrapText="1"/>
    </xf>
    <xf numFmtId="0" fontId="47" fillId="25" borderId="380" xfId="0" applyFont="1" applyFill="1" applyBorder="1" applyAlignment="1">
      <alignment horizontal="center" vertical="center"/>
    </xf>
    <xf numFmtId="0" fontId="47" fillId="25" borderId="381" xfId="0" applyFont="1" applyFill="1" applyBorder="1" applyAlignment="1">
      <alignment horizontal="center" vertical="center"/>
    </xf>
    <xf numFmtId="0" fontId="47" fillId="25" borderId="380" xfId="5" applyFont="1" applyFill="1" applyBorder="1" applyAlignment="1">
      <alignment horizontal="center" vertical="center"/>
    </xf>
    <xf numFmtId="0" fontId="47" fillId="25" borderId="381" xfId="5" applyFont="1" applyFill="1" applyBorder="1" applyAlignment="1">
      <alignment horizontal="center" vertical="center"/>
    </xf>
    <xf numFmtId="0" fontId="47" fillId="25" borderId="382" xfId="5" applyFont="1" applyFill="1" applyBorder="1" applyAlignment="1">
      <alignment horizontal="center" vertical="center"/>
    </xf>
    <xf numFmtId="0" fontId="47" fillId="25" borderId="384" xfId="5" applyFont="1" applyFill="1" applyBorder="1" applyAlignment="1">
      <alignment horizontal="center" vertical="center"/>
    </xf>
    <xf numFmtId="0" fontId="47" fillId="25" borderId="387" xfId="5" applyFont="1" applyFill="1" applyBorder="1" applyAlignment="1">
      <alignment horizontal="center" vertical="center"/>
    </xf>
    <xf numFmtId="0" fontId="50" fillId="31" borderId="353" xfId="5" applyFont="1" applyFill="1" applyBorder="1" applyAlignment="1" applyProtection="1">
      <alignment horizontal="center" vertical="center" textRotation="90" wrapText="1"/>
    </xf>
    <xf numFmtId="0" fontId="50" fillId="31" borderId="348" xfId="5" applyFont="1" applyFill="1" applyBorder="1" applyAlignment="1" applyProtection="1">
      <alignment horizontal="center" vertical="center" textRotation="90" wrapText="1"/>
    </xf>
    <xf numFmtId="0" fontId="50" fillId="31" borderId="349" xfId="5" applyFont="1" applyFill="1" applyBorder="1" applyAlignment="1" applyProtection="1">
      <alignment horizontal="center" vertical="center" textRotation="90" wrapText="1"/>
    </xf>
    <xf numFmtId="0" fontId="50" fillId="31" borderId="347" xfId="5" applyFont="1" applyFill="1" applyBorder="1" applyAlignment="1" applyProtection="1">
      <alignment horizontal="center" vertical="center" textRotation="90" wrapText="1"/>
    </xf>
    <xf numFmtId="0" fontId="50" fillId="31" borderId="369" xfId="5" applyFont="1" applyFill="1" applyBorder="1" applyAlignment="1" applyProtection="1">
      <alignment horizontal="center" vertical="center" textRotation="90" wrapText="1"/>
    </xf>
    <xf numFmtId="0" fontId="47" fillId="25" borderId="383" xfId="5" applyFont="1" applyFill="1" applyBorder="1" applyAlignment="1">
      <alignment horizontal="center" vertical="center"/>
    </xf>
    <xf numFmtId="0" fontId="47" fillId="25" borderId="346" xfId="5" applyFont="1" applyFill="1" applyBorder="1" applyAlignment="1">
      <alignment horizontal="center" vertical="center"/>
    </xf>
    <xf numFmtId="0" fontId="47" fillId="25" borderId="385" xfId="5" applyFont="1" applyFill="1" applyBorder="1" applyAlignment="1">
      <alignment horizontal="center" vertical="center"/>
    </xf>
    <xf numFmtId="0" fontId="47" fillId="25" borderId="386" xfId="5" applyFont="1" applyFill="1" applyBorder="1" applyAlignment="1">
      <alignment horizontal="center" vertical="center"/>
    </xf>
    <xf numFmtId="0" fontId="42" fillId="25" borderId="373" xfId="5" applyFont="1" applyFill="1" applyBorder="1" applyAlignment="1" applyProtection="1">
      <alignment horizontal="center" vertical="center" wrapText="1"/>
    </xf>
    <xf numFmtId="0" fontId="42" fillId="25" borderId="374" xfId="5" applyFont="1" applyFill="1" applyBorder="1" applyAlignment="1" applyProtection="1">
      <alignment horizontal="center" vertical="center" wrapText="1"/>
    </xf>
    <xf numFmtId="0" fontId="50" fillId="24" borderId="348" xfId="5" applyFont="1" applyFill="1" applyBorder="1" applyAlignment="1" applyProtection="1">
      <alignment horizontal="left" vertical="center" wrapText="1"/>
    </xf>
    <xf numFmtId="0" fontId="42" fillId="25" borderId="357" xfId="5" applyFont="1" applyFill="1" applyBorder="1" applyAlignment="1" applyProtection="1">
      <alignment horizontal="center" vertical="center" wrapText="1"/>
    </xf>
    <xf numFmtId="0" fontId="42" fillId="25" borderId="358" xfId="5" applyFont="1" applyFill="1" applyBorder="1" applyAlignment="1" applyProtection="1">
      <alignment horizontal="center" vertical="center" wrapText="1"/>
    </xf>
    <xf numFmtId="0" fontId="42" fillId="25" borderId="359" xfId="5" applyFont="1" applyFill="1" applyBorder="1" applyAlignment="1" applyProtection="1">
      <alignment horizontal="center" vertical="center" wrapText="1"/>
    </xf>
    <xf numFmtId="0" fontId="50" fillId="24" borderId="353" xfId="5" applyFont="1" applyFill="1" applyBorder="1" applyAlignment="1" applyProtection="1">
      <alignment horizontal="left" vertical="center" wrapText="1"/>
    </xf>
    <xf numFmtId="0" fontId="50" fillId="24" borderId="349" xfId="5" applyFont="1" applyFill="1" applyBorder="1" applyAlignment="1" applyProtection="1">
      <alignment horizontal="left" vertical="center" wrapText="1"/>
    </xf>
  </cellXfs>
  <cellStyles count="12">
    <cellStyle name="Currency" xfId="1" builtinId="4"/>
    <cellStyle name="Currency 2" xfId="2"/>
    <cellStyle name="Currency 2 2" xfId="6"/>
    <cellStyle name="Currency 3" xfId="3"/>
    <cellStyle name="Currency 3 2" xfId="7"/>
    <cellStyle name="Normal" xfId="0" builtinId="0"/>
    <cellStyle name="Normal 2" xfId="4"/>
    <cellStyle name="Normal 2 2" xfId="8"/>
    <cellStyle name="Normal 3" xfId="5"/>
    <cellStyle name="Normal 4" xfId="9"/>
    <cellStyle name="Normal 4 2" xfId="10"/>
    <cellStyle name="Normal 4 3" xfId="11"/>
  </cellStyles>
  <dxfs count="3154">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ill>
        <patternFill>
          <bgColor theme="0"/>
        </patternFill>
      </fill>
    </dxf>
    <dxf>
      <font>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dxf>
    <dxf>
      <font>
        <b/>
        <i val="0"/>
      </font>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i val="0"/>
      </font>
      <fill>
        <patternFill>
          <bgColor theme="0"/>
        </patternFill>
      </fill>
    </dxf>
    <dxf>
      <font>
        <color theme="8"/>
      </font>
      <fill>
        <patternFill>
          <bgColor rgb="FFFFFF0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val="0"/>
        <i/>
        <color theme="0" tint="-0.14996795556505021"/>
      </font>
      <fill>
        <patternFill>
          <bgColor theme="0"/>
        </patternFill>
      </fill>
    </dxf>
    <dxf>
      <font>
        <b/>
        <i val="0"/>
      </font>
      <fill>
        <patternFill>
          <bgColor theme="0"/>
        </patternFill>
      </fill>
    </dxf>
    <dxf>
      <font>
        <color theme="8"/>
      </font>
      <fill>
        <patternFill>
          <bgColor rgb="FFFFFF00"/>
        </patternFill>
      </fill>
    </dxf>
    <dxf>
      <font>
        <b val="0"/>
        <i/>
        <color theme="0" tint="-0.14996795556505021"/>
      </font>
    </dxf>
    <dxf>
      <font>
        <b/>
        <i val="0"/>
      </font>
    </dxf>
    <dxf>
      <font>
        <b/>
        <i val="0"/>
      </font>
    </dxf>
    <dxf>
      <font>
        <b/>
        <i val="0"/>
        <color theme="0" tint="-0.14996795556505021"/>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font>
    </dxf>
    <dxf>
      <font>
        <b val="0"/>
        <i/>
        <color theme="0" tint="-4.9989318521683403E-2"/>
      </font>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92D050"/>
        </patternFill>
      </fill>
    </dxf>
    <dxf>
      <fill>
        <patternFill>
          <bgColor theme="0"/>
        </patternFill>
      </fill>
    </dxf>
    <dxf>
      <font>
        <b val="0"/>
        <i/>
        <color theme="0" tint="-4.9989318521683403E-2"/>
      </font>
      <fill>
        <patternFill>
          <bgColor theme="0"/>
        </patternFill>
      </fill>
    </dxf>
    <dxf>
      <font>
        <b/>
        <i val="0"/>
      </font>
    </dxf>
    <dxf>
      <font>
        <b val="0"/>
        <i/>
        <color theme="0" tint="-4.9989318521683403E-2"/>
      </font>
    </dxf>
    <dxf>
      <font>
        <b/>
        <i val="0"/>
      </font>
    </dxf>
    <dxf>
      <font>
        <b val="0"/>
        <i/>
        <color theme="0" tint="-4.9989318521683403E-2"/>
      </font>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color rgb="FFFF0000"/>
      </font>
      <fill>
        <patternFill>
          <bgColor rgb="FFFFFF00"/>
        </patternFill>
      </fill>
    </dxf>
    <dxf>
      <font>
        <b val="0"/>
        <i/>
        <color theme="0" tint="-0.14996795556505021"/>
      </font>
      <fill>
        <patternFill>
          <bgColor theme="0"/>
        </patternFill>
      </fill>
    </dxf>
    <dxf>
      <font>
        <b/>
        <i val="0"/>
      </font>
    </dxf>
    <dxf>
      <font>
        <b/>
        <i val="0"/>
      </font>
    </dxf>
    <dxf>
      <fill>
        <patternFill>
          <bgColor theme="0"/>
        </patternFill>
      </fill>
    </dxf>
    <dxf>
      <font>
        <color theme="8"/>
      </font>
      <fill>
        <patternFill>
          <bgColor theme="6"/>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ont>
        <color theme="8"/>
      </font>
      <fill>
        <patternFill>
          <bgColor theme="6"/>
        </patternFill>
      </fill>
    </dxf>
    <dxf>
      <fill>
        <patternFill>
          <bgColor theme="0"/>
        </patternFill>
      </fill>
    </dxf>
    <dxf>
      <font>
        <color rgb="FFFF0000"/>
      </font>
      <fill>
        <patternFill>
          <bgColor rgb="FFFFFF00"/>
        </patternFill>
      </fill>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ont>
        <color theme="8"/>
      </font>
      <fill>
        <patternFill>
          <bgColor theme="6"/>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ont>
        <color theme="8"/>
      </font>
      <fill>
        <patternFill>
          <bgColor theme="6"/>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b/>
        <i val="0"/>
      </font>
    </dxf>
    <dxf>
      <font>
        <color theme="8"/>
      </font>
      <fill>
        <patternFill>
          <bgColor theme="6"/>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b/>
        <i val="0"/>
      </font>
    </dxf>
    <dxf>
      <font>
        <color theme="8"/>
      </font>
      <fill>
        <patternFill>
          <bgColor theme="6"/>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i val="0"/>
      </font>
    </dxf>
    <dxf>
      <font>
        <b val="0"/>
        <i/>
        <color theme="3" tint="0.39994506668294322"/>
      </font>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color theme="8"/>
      </font>
      <fill>
        <patternFill>
          <bgColor theme="6"/>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3" tint="0.39994506668294322"/>
      </font>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color theme="8"/>
      </font>
      <fill>
        <patternFill>
          <bgColor theme="6"/>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ill>
        <patternFill>
          <bgColor theme="0"/>
        </patternFill>
      </fill>
    </dxf>
    <dxf>
      <font>
        <color rgb="FFFF0000"/>
      </font>
      <fill>
        <patternFill>
          <bgColor rgb="FFFFFF00"/>
        </patternFill>
      </fill>
    </dxf>
    <dxf>
      <fill>
        <patternFill>
          <bgColor theme="0"/>
        </patternFill>
      </fill>
    </dxf>
    <dxf>
      <font>
        <color rgb="FFFF0000"/>
      </font>
      <fill>
        <patternFill>
          <bgColor rgb="FFFFFF00"/>
        </patternFill>
      </fill>
    </dxf>
    <dxf>
      <font>
        <b/>
        <i val="0"/>
      </font>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ont>
        <b/>
        <i val="0"/>
      </font>
    </dxf>
    <dxf>
      <font>
        <b val="0"/>
        <i/>
        <color theme="0" tint="-0.14996795556505021"/>
      </font>
      <fill>
        <patternFill>
          <bgColor theme="0"/>
        </patternFill>
      </fill>
    </dxf>
    <dxf>
      <font>
        <b val="0"/>
        <i/>
        <color theme="0" tint="-0.14996795556505021"/>
      </font>
      <fill>
        <patternFill>
          <bgColor theme="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i val="0"/>
      </font>
    </dxf>
    <dxf>
      <font>
        <b val="0"/>
        <i/>
        <color theme="0" tint="-0.14996795556505021"/>
      </font>
      <fill>
        <patternFill>
          <bgColor theme="0"/>
        </patternFill>
      </fill>
    </dxf>
    <dxf>
      <fill>
        <patternFill>
          <bgColor theme="0"/>
        </patternFill>
      </fill>
    </dxf>
    <dxf>
      <font>
        <color rgb="FFFF0000"/>
      </font>
      <fill>
        <patternFill>
          <bgColor rgb="FFFFFF00"/>
        </patternFill>
      </fill>
    </dxf>
    <dxf>
      <font>
        <b val="0"/>
        <i/>
        <color theme="0" tint="-0.14996795556505021"/>
      </font>
      <fill>
        <patternFill>
          <bgColor theme="0"/>
        </patternFill>
      </fill>
    </dxf>
    <dxf>
      <font>
        <b val="0"/>
        <i/>
        <color theme="3" tint="0.59996337778862885"/>
      </font>
    </dxf>
    <dxf>
      <font>
        <b/>
        <i val="0"/>
      </font>
    </dxf>
    <dxf>
      <fill>
        <patternFill>
          <bgColor theme="0"/>
        </patternFill>
      </fill>
    </dxf>
    <dxf>
      <font>
        <color rgb="FFFF0000"/>
      </font>
      <fill>
        <patternFill>
          <bgColor rgb="FFFFFF00"/>
        </patternFill>
      </fill>
    </dxf>
    <dxf>
      <font>
        <b val="0"/>
        <i/>
        <color theme="3" tint="0.39994506668294322"/>
      </font>
    </dxf>
    <dxf>
      <font>
        <b/>
        <i val="0"/>
      </font>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0"/>
        </patternFill>
      </fill>
    </dxf>
    <dxf>
      <font>
        <b val="0"/>
        <i/>
        <color theme="0" tint="-0.14996795556505021"/>
      </font>
      <fill>
        <patternFill>
          <bgColor rgb="FFF8F8F8"/>
        </patternFill>
      </fill>
    </dxf>
    <dxf>
      <font>
        <b val="0"/>
        <i/>
        <color theme="0" tint="-0.14996795556505021"/>
      </font>
      <fill>
        <patternFill>
          <bgColor theme="0"/>
        </patternFill>
      </fill>
    </dxf>
    <dxf>
      <fill>
        <patternFill>
          <bgColor theme="3" tint="0.59996337778862885"/>
        </patternFill>
      </fill>
    </dxf>
    <dxf>
      <fill>
        <patternFill>
          <bgColor theme="2"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4" tint="0.59996337778862885"/>
        </patternFill>
      </fill>
    </dxf>
    <dxf>
      <fill>
        <patternFill>
          <bgColor theme="3" tint="0.59996337778862885"/>
        </patternFill>
      </fill>
    </dxf>
    <dxf>
      <fill>
        <patternFill>
          <bgColor theme="2" tint="0.59996337778862885"/>
        </patternFill>
      </fill>
    </dxf>
    <dxf>
      <fill>
        <patternFill>
          <bgColor theme="5" tint="0.59996337778862885"/>
        </patternFill>
      </fill>
    </dxf>
    <dxf>
      <fill>
        <patternFill>
          <bgColor theme="7" tint="0.59996337778862885"/>
        </patternFill>
      </fill>
    </dxf>
    <dxf>
      <fill>
        <patternFill>
          <bgColor theme="6" tint="0.59996337778862885"/>
        </patternFill>
      </fill>
    </dxf>
    <dxf>
      <fill>
        <patternFill>
          <bgColor theme="4" tint="0.59996337778862885"/>
        </patternFill>
      </fill>
    </dxf>
    <dxf>
      <fill>
        <patternFill>
          <bgColor theme="3" tint="0.59996337778862885"/>
        </patternFill>
      </fill>
    </dxf>
    <dxf>
      <fill>
        <patternFill>
          <bgColor theme="2" tint="0.59996337778862885"/>
        </patternFill>
      </fill>
    </dxf>
    <dxf>
      <font>
        <b val="0"/>
        <i/>
        <color theme="4" tint="-0.24994659260841701"/>
      </font>
      <fill>
        <patternFill>
          <bgColor theme="4" tint="0.59996337778862885"/>
        </patternFill>
      </fill>
    </dxf>
    <dxf>
      <font>
        <b val="0"/>
        <i/>
        <color theme="3" tint="-0.24994659260841701"/>
      </font>
      <fill>
        <patternFill>
          <bgColor theme="3" tint="0.59996337778862885"/>
        </patternFill>
      </fill>
    </dxf>
    <dxf>
      <fill>
        <patternFill>
          <bgColor theme="5" tint="0.59996337778862885"/>
        </patternFill>
      </fill>
    </dxf>
    <dxf>
      <fill>
        <patternFill>
          <bgColor theme="8" tint="0.59996337778862885"/>
        </patternFill>
      </fill>
    </dxf>
    <dxf>
      <fill>
        <patternFill>
          <bgColor theme="7" tint="0.59996337778862885"/>
        </patternFill>
      </fill>
    </dxf>
    <dxf>
      <fill>
        <patternFill>
          <bgColor theme="6" tint="0.59996337778862885"/>
        </patternFill>
      </fill>
    </dxf>
    <dxf>
      <fill>
        <patternFill>
          <bgColor theme="4" tint="0.59996337778862885"/>
        </patternFill>
      </fill>
    </dxf>
  </dxfs>
  <tableStyles count="0" defaultTableStyle="TableStyleMedium9"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4" Type="http://schemas.openxmlformats.org/officeDocument/2006/relationships/worksheet" Target="worksheets/sheet14.xml"/><Relationship Id="rId15" Type="http://schemas.openxmlformats.org/officeDocument/2006/relationships/worksheet" Target="worksheets/sheet15.xml"/><Relationship Id="rId16" Type="http://schemas.openxmlformats.org/officeDocument/2006/relationships/worksheet" Target="worksheets/sheet16.xml"/><Relationship Id="rId17" Type="http://schemas.openxmlformats.org/officeDocument/2006/relationships/worksheet" Target="worksheets/sheet17.xml"/><Relationship Id="rId18" Type="http://schemas.openxmlformats.org/officeDocument/2006/relationships/worksheet" Target="worksheets/sheet18.xml"/><Relationship Id="rId19" Type="http://schemas.openxmlformats.org/officeDocument/2006/relationships/worksheet" Target="worksheets/sheet19.xml"/><Relationship Id="rId50" Type="http://schemas.openxmlformats.org/officeDocument/2006/relationships/worksheet" Target="worksheets/sheet50.xml"/><Relationship Id="rId51" Type="http://schemas.openxmlformats.org/officeDocument/2006/relationships/theme" Target="theme/theme1.xml"/><Relationship Id="rId52" Type="http://schemas.openxmlformats.org/officeDocument/2006/relationships/styles" Target="styles.xml"/><Relationship Id="rId53" Type="http://schemas.openxmlformats.org/officeDocument/2006/relationships/sharedStrings" Target="sharedStrings.xml"/><Relationship Id="rId54" Type="http://schemas.openxmlformats.org/officeDocument/2006/relationships/calcChain" Target="calcChain.xml"/><Relationship Id="rId55" Type="http://schemas.openxmlformats.org/officeDocument/2006/relationships/customXml" Target="../customXml/item1.xml"/><Relationship Id="rId56" Type="http://schemas.openxmlformats.org/officeDocument/2006/relationships/customXml" Target="../customXml/item2.xml"/><Relationship Id="rId57" Type="http://schemas.openxmlformats.org/officeDocument/2006/relationships/customXml" Target="../customXml/item3.xml"/><Relationship Id="rId58" Type="http://schemas.openxmlformats.org/officeDocument/2006/relationships/customXml" Target="../customXml/item4.xml"/><Relationship Id="rId40" Type="http://schemas.openxmlformats.org/officeDocument/2006/relationships/worksheet" Target="worksheets/sheet40.xml"/><Relationship Id="rId41" Type="http://schemas.openxmlformats.org/officeDocument/2006/relationships/worksheet" Target="worksheets/sheet41.xml"/><Relationship Id="rId42" Type="http://schemas.openxmlformats.org/officeDocument/2006/relationships/worksheet" Target="worksheets/sheet42.xml"/><Relationship Id="rId43" Type="http://schemas.openxmlformats.org/officeDocument/2006/relationships/worksheet" Target="worksheets/sheet43.xml"/><Relationship Id="rId44" Type="http://schemas.openxmlformats.org/officeDocument/2006/relationships/worksheet" Target="worksheets/sheet44.xml"/><Relationship Id="rId45" Type="http://schemas.openxmlformats.org/officeDocument/2006/relationships/worksheet" Target="worksheets/sheet45.xml"/><Relationship Id="rId46" Type="http://schemas.openxmlformats.org/officeDocument/2006/relationships/worksheet" Target="worksheets/sheet46.xml"/><Relationship Id="rId47" Type="http://schemas.openxmlformats.org/officeDocument/2006/relationships/worksheet" Target="worksheets/sheet47.xml"/><Relationship Id="rId48" Type="http://schemas.openxmlformats.org/officeDocument/2006/relationships/worksheet" Target="worksheets/sheet48.xml"/><Relationship Id="rId49" Type="http://schemas.openxmlformats.org/officeDocument/2006/relationships/worksheet" Target="worksheets/sheet49.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worksheet" Target="worksheets/sheet9.xml"/><Relationship Id="rId30" Type="http://schemas.openxmlformats.org/officeDocument/2006/relationships/worksheet" Target="worksheets/sheet30.xml"/><Relationship Id="rId31" Type="http://schemas.openxmlformats.org/officeDocument/2006/relationships/worksheet" Target="worksheets/sheet31.xml"/><Relationship Id="rId32" Type="http://schemas.openxmlformats.org/officeDocument/2006/relationships/worksheet" Target="worksheets/sheet32.xml"/><Relationship Id="rId33" Type="http://schemas.openxmlformats.org/officeDocument/2006/relationships/worksheet" Target="worksheets/sheet33.xml"/><Relationship Id="rId34" Type="http://schemas.openxmlformats.org/officeDocument/2006/relationships/worksheet" Target="worksheets/sheet34.xml"/><Relationship Id="rId35" Type="http://schemas.openxmlformats.org/officeDocument/2006/relationships/worksheet" Target="worksheets/sheet35.xml"/><Relationship Id="rId36" Type="http://schemas.openxmlformats.org/officeDocument/2006/relationships/worksheet" Target="worksheets/sheet36.xml"/><Relationship Id="rId37" Type="http://schemas.openxmlformats.org/officeDocument/2006/relationships/worksheet" Target="worksheets/sheet37.xml"/><Relationship Id="rId38" Type="http://schemas.openxmlformats.org/officeDocument/2006/relationships/worksheet" Target="worksheets/sheet38.xml"/><Relationship Id="rId39" Type="http://schemas.openxmlformats.org/officeDocument/2006/relationships/worksheet" Target="worksheets/sheet39.xml"/><Relationship Id="rId20" Type="http://schemas.openxmlformats.org/officeDocument/2006/relationships/worksheet" Target="worksheets/sheet20.xml"/><Relationship Id="rId21" Type="http://schemas.openxmlformats.org/officeDocument/2006/relationships/worksheet" Target="worksheets/sheet21.xml"/><Relationship Id="rId22" Type="http://schemas.openxmlformats.org/officeDocument/2006/relationships/worksheet" Target="worksheets/sheet22.xml"/><Relationship Id="rId23" Type="http://schemas.openxmlformats.org/officeDocument/2006/relationships/worksheet" Target="worksheets/sheet23.xml"/><Relationship Id="rId24" Type="http://schemas.openxmlformats.org/officeDocument/2006/relationships/worksheet" Target="worksheets/sheet24.xml"/><Relationship Id="rId25" Type="http://schemas.openxmlformats.org/officeDocument/2006/relationships/worksheet" Target="worksheets/sheet25.xml"/><Relationship Id="rId26" Type="http://schemas.openxmlformats.org/officeDocument/2006/relationships/worksheet" Target="worksheets/sheet26.xml"/><Relationship Id="rId27" Type="http://schemas.openxmlformats.org/officeDocument/2006/relationships/worksheet" Target="worksheets/sheet27.xml"/><Relationship Id="rId28" Type="http://schemas.openxmlformats.org/officeDocument/2006/relationships/worksheet" Target="worksheets/sheet28.xml"/><Relationship Id="rId29" Type="http://schemas.openxmlformats.org/officeDocument/2006/relationships/worksheet" Target="worksheets/sheet29.xml"/><Relationship Id="rId10" Type="http://schemas.openxmlformats.org/officeDocument/2006/relationships/worksheet" Target="worksheets/sheet10.xml"/><Relationship Id="rId11" Type="http://schemas.openxmlformats.org/officeDocument/2006/relationships/worksheet" Target="worksheets/sheet11.xml"/><Relationship Id="rId12" Type="http://schemas.openxmlformats.org/officeDocument/2006/relationships/worksheet" Target="worksheets/sheet12.xml"/></Relationships>
</file>

<file path=xl/theme/theme1.xml><?xml version="1.0" encoding="utf-8"?>
<a:theme xmlns:a="http://schemas.openxmlformats.org/drawingml/2006/main" name="Office Theme">
  <a:themeElements>
    <a:clrScheme name="Tobylicious II">
      <a:dk1>
        <a:sysClr val="windowText" lastClr="000000"/>
      </a:dk1>
      <a:lt1>
        <a:sysClr val="window" lastClr="FFFFFF"/>
      </a:lt1>
      <a:dk2>
        <a:srgbClr val="0066FF"/>
      </a:dk2>
      <a:lt2>
        <a:srgbClr val="9900FF"/>
      </a:lt2>
      <a:accent1>
        <a:srgbClr val="00CCFF"/>
      </a:accent1>
      <a:accent2>
        <a:srgbClr val="92D050"/>
      </a:accent2>
      <a:accent3>
        <a:srgbClr val="FFFF00"/>
      </a:accent3>
      <a:accent4>
        <a:srgbClr val="FF9900"/>
      </a:accent4>
      <a:accent5>
        <a:srgbClr val="FF0000"/>
      </a:accent5>
      <a:accent6>
        <a:srgbClr val="FF00FF"/>
      </a:accent6>
      <a:hlink>
        <a:srgbClr val="0070C0"/>
      </a:hlink>
      <a:folHlink>
        <a:srgbClr val="7030A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W64"/>
  <sheetViews>
    <sheetView showGridLines="0" workbookViewId="0">
      <selection activeCell="P36" sqref="P36"/>
    </sheetView>
  </sheetViews>
  <sheetFormatPr baseColWidth="10" defaultColWidth="8.83203125" defaultRowHeight="14" x14ac:dyDescent="0.15"/>
  <cols>
    <col min="1" max="1" width="0.83203125" style="860" customWidth="1"/>
    <col min="2" max="2" width="12.6640625" style="7" bestFit="1" customWidth="1"/>
    <col min="3" max="3" width="0.83203125" style="6" customWidth="1"/>
    <col min="4" max="4" width="11.1640625" style="5" bestFit="1" customWidth="1"/>
    <col min="5" max="5" width="13.83203125" style="5" bestFit="1" customWidth="1"/>
    <col min="6" max="6" width="11.5" style="5" bestFit="1" customWidth="1"/>
    <col min="7" max="7" width="11.6640625" style="5" customWidth="1"/>
    <col min="8" max="8" width="0.83203125" style="5" customWidth="1"/>
    <col min="9" max="9" width="10.33203125" style="5" bestFit="1" customWidth="1"/>
    <col min="10" max="10" width="10.83203125" style="5" bestFit="1" customWidth="1"/>
    <col min="11" max="11" width="11" style="5" customWidth="1"/>
    <col min="12" max="12" width="8.6640625" style="5" bestFit="1" customWidth="1"/>
    <col min="13" max="13" width="0.83203125" style="6" customWidth="1"/>
    <col min="14" max="14" width="10.33203125" style="5" bestFit="1" customWidth="1"/>
    <col min="15" max="15" width="0.83203125" style="6" customWidth="1"/>
    <col min="16" max="16" width="10.33203125" style="5" bestFit="1" customWidth="1"/>
    <col min="17" max="17" width="0.83203125" style="6" customWidth="1"/>
    <col min="18" max="18" width="10.83203125" style="5" bestFit="1" customWidth="1"/>
    <col min="19" max="19" width="0.83203125" style="5" customWidth="1"/>
    <col min="20" max="20" width="8" style="5" bestFit="1" customWidth="1"/>
    <col min="21" max="21" width="5.83203125" style="5" bestFit="1" customWidth="1"/>
    <col min="22" max="22" width="0.83203125" style="5" customWidth="1"/>
    <col min="23" max="23" width="11" style="5" bestFit="1" customWidth="1"/>
    <col min="24" max="16384" width="8.83203125" style="5"/>
  </cols>
  <sheetData>
    <row r="1" spans="1:23" s="8" customFormat="1" ht="4" x14ac:dyDescent="0.1">
      <c r="A1" s="861"/>
      <c r="B1" s="14"/>
      <c r="C1" s="9"/>
      <c r="D1" s="14"/>
      <c r="E1" s="14"/>
      <c r="M1" s="9"/>
      <c r="O1" s="9"/>
      <c r="Q1" s="9"/>
    </row>
    <row r="2" spans="1:23" ht="42" x14ac:dyDescent="0.15">
      <c r="A2" s="859" t="s">
        <v>134</v>
      </c>
      <c r="B2" s="1126" t="s">
        <v>548</v>
      </c>
      <c r="C2" s="1126"/>
      <c r="D2" s="1126"/>
      <c r="E2" s="1126"/>
      <c r="F2" s="1126"/>
      <c r="G2" s="1126"/>
      <c r="H2" s="1126"/>
      <c r="I2" s="1126"/>
      <c r="J2" s="1126"/>
      <c r="K2" s="1126"/>
      <c r="L2" s="1126"/>
      <c r="M2" s="1126"/>
      <c r="N2" s="1126"/>
      <c r="O2" s="1126"/>
      <c r="P2" s="1126"/>
      <c r="Q2" s="1126"/>
      <c r="R2" s="1126"/>
      <c r="S2" s="1126"/>
      <c r="T2" s="1126"/>
      <c r="U2" s="1126"/>
      <c r="V2" s="1126"/>
      <c r="W2" s="1126"/>
    </row>
    <row r="3" spans="1:23" ht="42" x14ac:dyDescent="0.15">
      <c r="A3" s="859" t="s">
        <v>134</v>
      </c>
      <c r="B3" s="1126" t="s">
        <v>559</v>
      </c>
      <c r="C3" s="1126"/>
      <c r="D3" s="1126"/>
      <c r="E3" s="1126"/>
      <c r="F3" s="1126"/>
      <c r="G3" s="1126"/>
      <c r="H3" s="1126"/>
      <c r="I3" s="1126"/>
      <c r="J3" s="1126"/>
      <c r="K3" s="1126"/>
      <c r="L3" s="1126"/>
      <c r="M3" s="1126"/>
      <c r="N3" s="1126"/>
      <c r="O3" s="1126"/>
      <c r="P3" s="1126"/>
      <c r="Q3" s="1126"/>
      <c r="R3" s="1126"/>
      <c r="S3" s="1126"/>
      <c r="T3" s="1126"/>
      <c r="U3" s="1126"/>
      <c r="V3" s="1126"/>
      <c r="W3" s="1126"/>
    </row>
    <row r="4" spans="1:23" x14ac:dyDescent="0.15">
      <c r="D4" s="7" t="s">
        <v>333</v>
      </c>
    </row>
    <row r="5" spans="1:23" x14ac:dyDescent="0.15">
      <c r="D5" s="7" t="s">
        <v>332</v>
      </c>
    </row>
    <row r="6" spans="1:23" x14ac:dyDescent="0.15">
      <c r="D6" s="7" t="s">
        <v>331</v>
      </c>
    </row>
    <row r="7" spans="1:23" ht="42" x14ac:dyDescent="0.15">
      <c r="A7" s="859" t="s">
        <v>134</v>
      </c>
      <c r="B7" s="1126" t="s">
        <v>549</v>
      </c>
      <c r="C7" s="1126"/>
      <c r="D7" s="1126"/>
      <c r="E7" s="1126"/>
      <c r="F7" s="1126"/>
      <c r="G7" s="1126"/>
      <c r="H7" s="1126"/>
      <c r="I7" s="1126"/>
      <c r="J7" s="1126"/>
      <c r="K7" s="1126"/>
      <c r="L7" s="1126"/>
      <c r="M7" s="1126"/>
      <c r="N7" s="1126"/>
      <c r="O7" s="1126"/>
      <c r="P7" s="1126"/>
      <c r="Q7" s="1126"/>
      <c r="R7" s="1126"/>
      <c r="S7" s="1126"/>
      <c r="T7" s="1126"/>
      <c r="U7" s="1126"/>
      <c r="V7" s="1126"/>
      <c r="W7" s="1126"/>
    </row>
    <row r="8" spans="1:23" x14ac:dyDescent="0.15">
      <c r="D8" s="7" t="s">
        <v>554</v>
      </c>
      <c r="E8" s="7" t="s">
        <v>551</v>
      </c>
    </row>
    <row r="9" spans="1:23" x14ac:dyDescent="0.15">
      <c r="D9" s="7" t="s">
        <v>555</v>
      </c>
      <c r="E9" s="7" t="s">
        <v>552</v>
      </c>
    </row>
    <row r="10" spans="1:23" x14ac:dyDescent="0.15">
      <c r="D10" s="7" t="s">
        <v>556</v>
      </c>
      <c r="E10" s="7" t="s">
        <v>553</v>
      </c>
    </row>
    <row r="11" spans="1:23" x14ac:dyDescent="0.15">
      <c r="D11" s="7" t="s">
        <v>557</v>
      </c>
      <c r="E11" s="7" t="s">
        <v>14</v>
      </c>
    </row>
    <row r="12" spans="1:23" s="8" customFormat="1" ht="4" x14ac:dyDescent="0.1">
      <c r="A12" s="861"/>
      <c r="B12" s="14"/>
      <c r="C12" s="9"/>
      <c r="D12" s="14"/>
      <c r="E12" s="14"/>
      <c r="M12" s="9"/>
      <c r="O12" s="9"/>
      <c r="Q12" s="9"/>
    </row>
    <row r="13" spans="1:23" x14ac:dyDescent="0.15">
      <c r="A13" s="859"/>
      <c r="B13" s="1126" t="s">
        <v>558</v>
      </c>
      <c r="C13" s="1126"/>
      <c r="D13" s="1126"/>
      <c r="E13" s="1126"/>
      <c r="F13" s="1126"/>
      <c r="G13" s="1126"/>
      <c r="H13" s="1126"/>
      <c r="I13" s="1126"/>
      <c r="J13" s="1126"/>
      <c r="K13" s="1126"/>
      <c r="L13" s="1126"/>
      <c r="M13" s="1126"/>
      <c r="N13" s="1126"/>
      <c r="O13" s="1126"/>
      <c r="P13" s="1126"/>
      <c r="Q13" s="1126"/>
      <c r="R13" s="1126"/>
      <c r="S13" s="1126"/>
      <c r="T13" s="1126"/>
      <c r="U13" s="1126"/>
      <c r="V13" s="1126"/>
      <c r="W13" s="1126"/>
    </row>
    <row r="14" spans="1:23" s="8" customFormat="1" ht="5" thickBot="1" x14ac:dyDescent="0.15">
      <c r="A14" s="861"/>
      <c r="B14" s="14"/>
      <c r="C14" s="9"/>
      <c r="M14" s="9"/>
      <c r="O14" s="9"/>
      <c r="Q14" s="9"/>
    </row>
    <row r="15" spans="1:23" ht="15" thickBot="1" x14ac:dyDescent="0.2">
      <c r="B15" s="1102" t="s">
        <v>371</v>
      </c>
      <c r="C15" s="1103"/>
      <c r="D15" s="1103"/>
      <c r="E15" s="1103"/>
      <c r="F15" s="1103"/>
      <c r="G15" s="1103"/>
      <c r="H15" s="1103"/>
      <c r="I15" s="1103"/>
      <c r="J15" s="1103"/>
      <c r="K15" s="1103"/>
      <c r="L15" s="1103"/>
      <c r="M15" s="1103"/>
      <c r="N15" s="1103"/>
      <c r="O15" s="1103"/>
      <c r="P15" s="1103"/>
      <c r="Q15" s="1103"/>
      <c r="R15" s="1103"/>
      <c r="S15" s="1103"/>
      <c r="T15" s="1103"/>
      <c r="U15" s="1103"/>
      <c r="V15" s="1103"/>
      <c r="W15" s="1104"/>
    </row>
    <row r="16" spans="1:23" s="8" customFormat="1" ht="5" thickBot="1" x14ac:dyDescent="0.15">
      <c r="A16" s="861"/>
      <c r="B16" s="14"/>
      <c r="C16" s="9"/>
      <c r="M16" s="9"/>
      <c r="O16" s="9"/>
      <c r="Q16" s="9"/>
    </row>
    <row r="17" spans="1:23" x14ac:dyDescent="0.15">
      <c r="D17" s="1105" t="s">
        <v>370</v>
      </c>
      <c r="E17" s="1106"/>
      <c r="F17" s="1106"/>
      <c r="G17" s="1107"/>
      <c r="H17" s="6"/>
      <c r="I17" s="1116" t="s">
        <v>369</v>
      </c>
      <c r="J17" s="1117"/>
      <c r="K17" s="1117"/>
      <c r="L17" s="1118"/>
      <c r="N17" s="911" t="s">
        <v>368</v>
      </c>
      <c r="P17" s="884" t="s">
        <v>38</v>
      </c>
      <c r="R17" s="891" t="s">
        <v>39</v>
      </c>
      <c r="T17" s="1122" t="s">
        <v>367</v>
      </c>
      <c r="U17" s="1123"/>
      <c r="W17" s="902" t="s">
        <v>366</v>
      </c>
    </row>
    <row r="18" spans="1:23" s="12" customFormat="1" ht="29" thickBot="1" x14ac:dyDescent="0.2">
      <c r="A18" s="859"/>
      <c r="B18" s="15"/>
      <c r="C18" s="13"/>
      <c r="D18" s="865" t="s">
        <v>11</v>
      </c>
      <c r="E18" s="863" t="s">
        <v>13</v>
      </c>
      <c r="F18" s="863" t="s">
        <v>365</v>
      </c>
      <c r="G18" s="864" t="s">
        <v>37</v>
      </c>
      <c r="H18" s="13"/>
      <c r="I18" s="877" t="s">
        <v>363</v>
      </c>
      <c r="J18" s="875" t="s">
        <v>362</v>
      </c>
      <c r="K18" s="875" t="s">
        <v>550</v>
      </c>
      <c r="L18" s="876" t="s">
        <v>364</v>
      </c>
      <c r="M18" s="13"/>
      <c r="N18" s="910" t="s">
        <v>11</v>
      </c>
      <c r="O18" s="13"/>
      <c r="P18" s="888" t="s">
        <v>11</v>
      </c>
      <c r="Q18" s="13"/>
      <c r="R18" s="895" t="s">
        <v>11</v>
      </c>
      <c r="T18" s="899" t="s">
        <v>361</v>
      </c>
      <c r="U18" s="898" t="s">
        <v>360</v>
      </c>
      <c r="W18" s="906" t="s">
        <v>119</v>
      </c>
    </row>
    <row r="19" spans="1:23" x14ac:dyDescent="0.15">
      <c r="B19" s="872" t="s">
        <v>562</v>
      </c>
      <c r="D19" s="866" t="s">
        <v>477</v>
      </c>
      <c r="E19" s="11" t="s">
        <v>479</v>
      </c>
      <c r="F19" s="11" t="s">
        <v>478</v>
      </c>
      <c r="G19" s="37" t="s">
        <v>335</v>
      </c>
      <c r="H19" s="6"/>
      <c r="I19" s="878" t="s">
        <v>379</v>
      </c>
      <c r="J19" s="10" t="s">
        <v>359</v>
      </c>
      <c r="K19" s="10" t="s">
        <v>410</v>
      </c>
      <c r="L19" s="34" t="s">
        <v>335</v>
      </c>
      <c r="N19" s="880" t="s">
        <v>376</v>
      </c>
      <c r="P19" s="889"/>
      <c r="R19" s="896"/>
      <c r="T19" s="900" t="s">
        <v>373</v>
      </c>
      <c r="U19" s="32" t="s">
        <v>375</v>
      </c>
      <c r="W19" s="907" t="s">
        <v>17</v>
      </c>
    </row>
    <row r="20" spans="1:23" x14ac:dyDescent="0.15">
      <c r="B20" s="873" t="s">
        <v>11</v>
      </c>
      <c r="D20" s="867" t="s">
        <v>358</v>
      </c>
      <c r="E20" s="11" t="s">
        <v>357</v>
      </c>
      <c r="F20" s="11" t="s">
        <v>356</v>
      </c>
      <c r="G20" s="37" t="s">
        <v>355</v>
      </c>
      <c r="H20" s="6"/>
      <c r="I20" s="878" t="s">
        <v>353</v>
      </c>
      <c r="J20" s="10" t="s">
        <v>352</v>
      </c>
      <c r="K20" s="10" t="s">
        <v>351</v>
      </c>
      <c r="L20" s="34" t="s">
        <v>354</v>
      </c>
      <c r="N20" s="880" t="s">
        <v>350</v>
      </c>
      <c r="P20" s="889" t="s">
        <v>349</v>
      </c>
      <c r="R20" s="896" t="s">
        <v>348</v>
      </c>
      <c r="T20" s="900" t="s">
        <v>347</v>
      </c>
      <c r="U20" s="32" t="s">
        <v>346</v>
      </c>
      <c r="W20" s="907" t="s">
        <v>18</v>
      </c>
    </row>
    <row r="21" spans="1:23" x14ac:dyDescent="0.15">
      <c r="B21" s="873" t="s">
        <v>345</v>
      </c>
      <c r="D21" s="867" t="s">
        <v>344</v>
      </c>
      <c r="E21" s="11" t="s">
        <v>343</v>
      </c>
      <c r="F21" s="11" t="s">
        <v>342</v>
      </c>
      <c r="G21" s="37" t="s">
        <v>335</v>
      </c>
      <c r="H21" s="6"/>
      <c r="I21" s="878" t="s">
        <v>341</v>
      </c>
      <c r="J21" s="10" t="s">
        <v>380</v>
      </c>
      <c r="K21" s="10" t="s">
        <v>340</v>
      </c>
      <c r="L21" s="34" t="s">
        <v>335</v>
      </c>
      <c r="N21" s="880" t="s">
        <v>377</v>
      </c>
      <c r="P21" s="889"/>
      <c r="R21" s="896"/>
      <c r="T21" s="900" t="s">
        <v>339</v>
      </c>
      <c r="U21" s="32" t="s">
        <v>338</v>
      </c>
      <c r="W21" s="907" t="s">
        <v>19</v>
      </c>
    </row>
    <row r="22" spans="1:23" ht="15" thickBot="1" x14ac:dyDescent="0.2">
      <c r="B22" s="874" t="s">
        <v>12</v>
      </c>
      <c r="D22" s="868" t="s">
        <v>337</v>
      </c>
      <c r="E22" s="38" t="s">
        <v>336</v>
      </c>
      <c r="F22" s="38" t="s">
        <v>372</v>
      </c>
      <c r="G22" s="39" t="s">
        <v>335</v>
      </c>
      <c r="H22" s="6"/>
      <c r="I22" s="879" t="s">
        <v>334</v>
      </c>
      <c r="J22" s="35" t="s">
        <v>381</v>
      </c>
      <c r="K22" s="35" t="s">
        <v>411</v>
      </c>
      <c r="L22" s="36" t="s">
        <v>335</v>
      </c>
      <c r="N22" s="881" t="s">
        <v>378</v>
      </c>
      <c r="P22" s="890"/>
      <c r="R22" s="897"/>
      <c r="T22" s="901" t="s">
        <v>374</v>
      </c>
      <c r="U22" s="33" t="s">
        <v>374</v>
      </c>
      <c r="W22" s="907" t="s">
        <v>20</v>
      </c>
    </row>
    <row r="23" spans="1:23" x14ac:dyDescent="0.15">
      <c r="H23" s="6"/>
      <c r="W23" s="907" t="s">
        <v>90</v>
      </c>
    </row>
    <row r="24" spans="1:23" x14ac:dyDescent="0.15">
      <c r="H24" s="6"/>
      <c r="W24" s="907" t="s">
        <v>566</v>
      </c>
    </row>
    <row r="25" spans="1:23" ht="15" thickBot="1" x14ac:dyDescent="0.2">
      <c r="H25" s="6"/>
      <c r="W25" s="908" t="s">
        <v>567</v>
      </c>
    </row>
    <row r="26" spans="1:23" s="8" customFormat="1" ht="4" x14ac:dyDescent="0.1">
      <c r="A26" s="861"/>
      <c r="B26" s="14"/>
      <c r="C26" s="9"/>
      <c r="M26" s="9"/>
      <c r="O26" s="9"/>
      <c r="Q26" s="9"/>
    </row>
    <row r="27" spans="1:23" ht="42" x14ac:dyDescent="0.15">
      <c r="A27" s="859" t="s">
        <v>134</v>
      </c>
      <c r="B27" s="1126" t="s">
        <v>560</v>
      </c>
      <c r="C27" s="1126"/>
      <c r="D27" s="1126"/>
      <c r="E27" s="1126"/>
      <c r="F27" s="1126"/>
      <c r="G27" s="1126"/>
      <c r="H27" s="1126"/>
      <c r="I27" s="1126"/>
      <c r="J27" s="1126"/>
      <c r="K27" s="1126"/>
      <c r="L27" s="1126"/>
      <c r="M27" s="1126"/>
      <c r="N27" s="1126"/>
      <c r="O27" s="1126"/>
      <c r="P27" s="1126"/>
      <c r="Q27" s="1126"/>
      <c r="R27" s="1126"/>
      <c r="S27" s="1126"/>
      <c r="T27" s="1126"/>
      <c r="U27" s="1126"/>
      <c r="V27" s="1126"/>
      <c r="W27" s="1126"/>
    </row>
    <row r="28" spans="1:23" s="8" customFormat="1" ht="5" thickBot="1" x14ac:dyDescent="0.15">
      <c r="A28" s="861"/>
      <c r="B28" s="14"/>
      <c r="C28" s="9"/>
      <c r="M28" s="9"/>
      <c r="O28" s="9"/>
      <c r="Q28" s="9"/>
    </row>
    <row r="29" spans="1:23" ht="15" thickBot="1" x14ac:dyDescent="0.2">
      <c r="B29" s="1102" t="s">
        <v>425</v>
      </c>
      <c r="C29" s="1103"/>
      <c r="D29" s="1103"/>
      <c r="E29" s="1103"/>
      <c r="F29" s="1103"/>
      <c r="G29" s="1103"/>
      <c r="H29" s="1103"/>
      <c r="I29" s="1103"/>
      <c r="J29" s="1103"/>
      <c r="K29" s="1103"/>
      <c r="L29" s="1103"/>
      <c r="M29" s="1103"/>
      <c r="N29" s="1103"/>
      <c r="O29" s="1103"/>
      <c r="P29" s="1103"/>
      <c r="Q29" s="1103"/>
      <c r="R29" s="1103"/>
      <c r="S29" s="1103"/>
      <c r="T29" s="1103"/>
      <c r="U29" s="1103"/>
      <c r="V29" s="1103"/>
      <c r="W29" s="1104"/>
    </row>
    <row r="30" spans="1:23" s="8" customFormat="1" ht="5" thickBot="1" x14ac:dyDescent="0.15">
      <c r="A30" s="861"/>
      <c r="B30" s="14"/>
      <c r="C30" s="9"/>
      <c r="M30" s="9"/>
      <c r="O30" s="9"/>
      <c r="Q30" s="9"/>
    </row>
    <row r="31" spans="1:23" ht="15" thickBot="1" x14ac:dyDescent="0.2">
      <c r="D31" s="1105" t="s">
        <v>370</v>
      </c>
      <c r="E31" s="1106"/>
      <c r="F31" s="1106"/>
      <c r="G31" s="1107"/>
      <c r="H31" s="6"/>
      <c r="I31" s="1116" t="s">
        <v>369</v>
      </c>
      <c r="J31" s="1117"/>
      <c r="K31" s="1117"/>
      <c r="L31" s="1118"/>
      <c r="N31" s="911" t="s">
        <v>368</v>
      </c>
      <c r="P31" s="884" t="s">
        <v>38</v>
      </c>
      <c r="R31" s="891" t="s">
        <v>39</v>
      </c>
      <c r="T31" s="1122" t="s">
        <v>367</v>
      </c>
      <c r="U31" s="1123"/>
      <c r="W31" s="902" t="s">
        <v>366</v>
      </c>
    </row>
    <row r="32" spans="1:23" ht="16" x14ac:dyDescent="0.2">
      <c r="B32" s="869" t="s">
        <v>421</v>
      </c>
      <c r="D32" s="1108" t="s">
        <v>231</v>
      </c>
      <c r="E32" s="1109"/>
      <c r="F32" s="1109"/>
      <c r="G32" s="1110"/>
      <c r="I32" s="1119"/>
      <c r="J32" s="1120"/>
      <c r="K32" s="1120"/>
      <c r="L32" s="1121"/>
      <c r="N32" s="909"/>
      <c r="P32" s="885" t="s">
        <v>231</v>
      </c>
      <c r="R32" s="892" t="s">
        <v>231</v>
      </c>
      <c r="T32" s="1124" t="s">
        <v>231</v>
      </c>
      <c r="U32" s="1125"/>
      <c r="W32" s="903" t="s">
        <v>231</v>
      </c>
    </row>
    <row r="33" spans="2:23" ht="16" x14ac:dyDescent="0.2">
      <c r="B33" s="870" t="s">
        <v>383</v>
      </c>
      <c r="D33" s="1091" t="s">
        <v>231</v>
      </c>
      <c r="E33" s="1092"/>
      <c r="F33" s="1092"/>
      <c r="G33" s="1093"/>
      <c r="I33" s="1094" t="s">
        <v>231</v>
      </c>
      <c r="J33" s="1095"/>
      <c r="K33" s="1095"/>
      <c r="L33" s="1096"/>
      <c r="N33" s="882" t="s">
        <v>231</v>
      </c>
      <c r="P33" s="886"/>
      <c r="R33" s="893"/>
      <c r="T33" s="1097" t="s">
        <v>231</v>
      </c>
      <c r="U33" s="1098"/>
      <c r="W33" s="904" t="s">
        <v>231</v>
      </c>
    </row>
    <row r="34" spans="2:23" ht="16" x14ac:dyDescent="0.2">
      <c r="B34" s="870" t="s">
        <v>422</v>
      </c>
      <c r="D34" s="1091" t="s">
        <v>231</v>
      </c>
      <c r="E34" s="1092"/>
      <c r="F34" s="1092"/>
      <c r="G34" s="1093"/>
      <c r="I34" s="1094" t="s">
        <v>231</v>
      </c>
      <c r="J34" s="1095"/>
      <c r="K34" s="1095"/>
      <c r="L34" s="1096"/>
      <c r="N34" s="882" t="s">
        <v>231</v>
      </c>
      <c r="P34" s="886" t="s">
        <v>231</v>
      </c>
      <c r="R34" s="893"/>
      <c r="T34" s="1097" t="s">
        <v>231</v>
      </c>
      <c r="U34" s="1098"/>
      <c r="W34" s="904" t="s">
        <v>231</v>
      </c>
    </row>
    <row r="35" spans="2:23" ht="16" x14ac:dyDescent="0.2">
      <c r="B35" s="870" t="s">
        <v>384</v>
      </c>
      <c r="D35" s="1091" t="s">
        <v>231</v>
      </c>
      <c r="E35" s="1092"/>
      <c r="F35" s="1092"/>
      <c r="G35" s="1093"/>
      <c r="I35" s="1094" t="s">
        <v>231</v>
      </c>
      <c r="J35" s="1095"/>
      <c r="K35" s="1095"/>
      <c r="L35" s="1096"/>
      <c r="N35" s="882" t="s">
        <v>231</v>
      </c>
      <c r="P35" s="886" t="s">
        <v>231</v>
      </c>
      <c r="R35" s="893"/>
      <c r="T35" s="1097" t="s">
        <v>231</v>
      </c>
      <c r="U35" s="1098"/>
      <c r="W35" s="904" t="s">
        <v>231</v>
      </c>
    </row>
    <row r="36" spans="2:23" ht="16" x14ac:dyDescent="0.2">
      <c r="B36" s="870" t="s">
        <v>385</v>
      </c>
      <c r="D36" s="1091"/>
      <c r="E36" s="1092"/>
      <c r="F36" s="1092"/>
      <c r="G36" s="1093"/>
      <c r="I36" s="1094"/>
      <c r="J36" s="1095"/>
      <c r="K36" s="1095"/>
      <c r="L36" s="1096"/>
      <c r="N36" s="882"/>
      <c r="P36" s="886" t="s">
        <v>231</v>
      </c>
      <c r="R36" s="893"/>
      <c r="T36" s="1097"/>
      <c r="U36" s="1098"/>
      <c r="W36" s="904"/>
    </row>
    <row r="37" spans="2:23" ht="16" x14ac:dyDescent="0.2">
      <c r="B37" s="870" t="s">
        <v>386</v>
      </c>
      <c r="D37" s="1091"/>
      <c r="E37" s="1092"/>
      <c r="F37" s="1092"/>
      <c r="G37" s="1093"/>
      <c r="I37" s="1094"/>
      <c r="J37" s="1095"/>
      <c r="K37" s="1095"/>
      <c r="L37" s="1096"/>
      <c r="N37" s="882"/>
      <c r="P37" s="886" t="s">
        <v>231</v>
      </c>
      <c r="R37" s="893"/>
      <c r="T37" s="1097"/>
      <c r="U37" s="1098"/>
      <c r="W37" s="904"/>
    </row>
    <row r="38" spans="2:23" ht="16" x14ac:dyDescent="0.2">
      <c r="B38" s="870" t="s">
        <v>102</v>
      </c>
      <c r="D38" s="1091" t="s">
        <v>231</v>
      </c>
      <c r="E38" s="1092"/>
      <c r="F38" s="1092"/>
      <c r="G38" s="1093"/>
      <c r="I38" s="1094" t="s">
        <v>231</v>
      </c>
      <c r="J38" s="1095"/>
      <c r="K38" s="1095"/>
      <c r="L38" s="1096"/>
      <c r="N38" s="882" t="s">
        <v>231</v>
      </c>
      <c r="P38" s="886" t="s">
        <v>231</v>
      </c>
      <c r="R38" s="893" t="s">
        <v>231</v>
      </c>
      <c r="T38" s="1097" t="s">
        <v>231</v>
      </c>
      <c r="U38" s="1098"/>
      <c r="W38" s="904" t="s">
        <v>231</v>
      </c>
    </row>
    <row r="39" spans="2:23" ht="16" x14ac:dyDescent="0.2">
      <c r="B39" s="870" t="s">
        <v>387</v>
      </c>
      <c r="D39" s="1091" t="s">
        <v>231</v>
      </c>
      <c r="E39" s="1092"/>
      <c r="F39" s="1092"/>
      <c r="G39" s="1093"/>
      <c r="I39" s="1094" t="s">
        <v>231</v>
      </c>
      <c r="J39" s="1095"/>
      <c r="K39" s="1095"/>
      <c r="L39" s="1096"/>
      <c r="N39" s="882" t="s">
        <v>231</v>
      </c>
      <c r="P39" s="886" t="s">
        <v>231</v>
      </c>
      <c r="R39" s="893" t="s">
        <v>231</v>
      </c>
      <c r="T39" s="1097" t="s">
        <v>231</v>
      </c>
      <c r="U39" s="1098"/>
      <c r="W39" s="904" t="s">
        <v>231</v>
      </c>
    </row>
    <row r="40" spans="2:23" ht="16" x14ac:dyDescent="0.2">
      <c r="B40" s="870" t="s">
        <v>388</v>
      </c>
      <c r="D40" s="1091"/>
      <c r="E40" s="1092"/>
      <c r="F40" s="1092"/>
      <c r="G40" s="1093"/>
      <c r="I40" s="1094"/>
      <c r="J40" s="1095"/>
      <c r="K40" s="1095"/>
      <c r="L40" s="1096"/>
      <c r="N40" s="882"/>
      <c r="P40" s="886"/>
      <c r="R40" s="893" t="s">
        <v>231</v>
      </c>
      <c r="T40" s="1097"/>
      <c r="U40" s="1098"/>
      <c r="W40" s="904"/>
    </row>
    <row r="41" spans="2:23" ht="16" x14ac:dyDescent="0.2">
      <c r="B41" s="870" t="s">
        <v>389</v>
      </c>
      <c r="D41" s="1091"/>
      <c r="E41" s="1092"/>
      <c r="F41" s="1092"/>
      <c r="G41" s="1093"/>
      <c r="I41" s="1094"/>
      <c r="J41" s="1095"/>
      <c r="K41" s="1095"/>
      <c r="L41" s="1096"/>
      <c r="N41" s="882"/>
      <c r="P41" s="886" t="s">
        <v>231</v>
      </c>
      <c r="R41" s="893"/>
      <c r="T41" s="1097"/>
      <c r="U41" s="1098"/>
      <c r="W41" s="904"/>
    </row>
    <row r="42" spans="2:23" ht="16" x14ac:dyDescent="0.2">
      <c r="B42" s="870" t="s">
        <v>390</v>
      </c>
      <c r="D42" s="1091" t="s">
        <v>231</v>
      </c>
      <c r="E42" s="1092"/>
      <c r="F42" s="1092"/>
      <c r="G42" s="1093"/>
      <c r="I42" s="1094" t="s">
        <v>231</v>
      </c>
      <c r="J42" s="1095"/>
      <c r="K42" s="1095"/>
      <c r="L42" s="1096"/>
      <c r="N42" s="882" t="s">
        <v>231</v>
      </c>
      <c r="P42" s="886" t="s">
        <v>231</v>
      </c>
      <c r="R42" s="893" t="s">
        <v>231</v>
      </c>
      <c r="T42" s="1097" t="s">
        <v>231</v>
      </c>
      <c r="U42" s="1098"/>
      <c r="W42" s="904" t="s">
        <v>231</v>
      </c>
    </row>
    <row r="43" spans="2:23" ht="16" x14ac:dyDescent="0.2">
      <c r="B43" s="870" t="s">
        <v>104</v>
      </c>
      <c r="D43" s="1091" t="s">
        <v>231</v>
      </c>
      <c r="E43" s="1092"/>
      <c r="F43" s="1092"/>
      <c r="G43" s="1093"/>
      <c r="I43" s="1094" t="s">
        <v>231</v>
      </c>
      <c r="J43" s="1095"/>
      <c r="K43" s="1095"/>
      <c r="L43" s="1096"/>
      <c r="N43" s="882"/>
      <c r="P43" s="886" t="s">
        <v>231</v>
      </c>
      <c r="R43" s="893" t="s">
        <v>231</v>
      </c>
      <c r="T43" s="1097" t="s">
        <v>231</v>
      </c>
      <c r="U43" s="1098"/>
      <c r="W43" s="904" t="s">
        <v>231</v>
      </c>
    </row>
    <row r="44" spans="2:23" ht="16" x14ac:dyDescent="0.2">
      <c r="B44" s="870" t="s">
        <v>391</v>
      </c>
      <c r="D44" s="1091"/>
      <c r="E44" s="1092"/>
      <c r="F44" s="1092"/>
      <c r="G44" s="1093"/>
      <c r="I44" s="1094"/>
      <c r="J44" s="1095"/>
      <c r="K44" s="1095"/>
      <c r="L44" s="1096"/>
      <c r="N44" s="882"/>
      <c r="P44" s="886" t="s">
        <v>231</v>
      </c>
      <c r="R44" s="893" t="s">
        <v>231</v>
      </c>
      <c r="T44" s="1097"/>
      <c r="U44" s="1098"/>
      <c r="W44" s="904"/>
    </row>
    <row r="45" spans="2:23" ht="16" x14ac:dyDescent="0.2">
      <c r="B45" s="870" t="s">
        <v>105</v>
      </c>
      <c r="D45" s="1091" t="s">
        <v>231</v>
      </c>
      <c r="E45" s="1092"/>
      <c r="F45" s="1092"/>
      <c r="G45" s="1093"/>
      <c r="I45" s="1094" t="s">
        <v>231</v>
      </c>
      <c r="J45" s="1095"/>
      <c r="K45" s="1095"/>
      <c r="L45" s="1096"/>
      <c r="N45" s="882" t="s">
        <v>231</v>
      </c>
      <c r="P45" s="886" t="s">
        <v>231</v>
      </c>
      <c r="R45" s="893" t="s">
        <v>231</v>
      </c>
      <c r="T45" s="1097" t="s">
        <v>231</v>
      </c>
      <c r="U45" s="1098"/>
      <c r="W45" s="904" t="s">
        <v>231</v>
      </c>
    </row>
    <row r="46" spans="2:23" ht="16" x14ac:dyDescent="0.2">
      <c r="B46" s="870" t="s">
        <v>1290</v>
      </c>
      <c r="D46" s="1091"/>
      <c r="E46" s="1092"/>
      <c r="F46" s="1092"/>
      <c r="G46" s="1093"/>
      <c r="I46" s="1094"/>
      <c r="J46" s="1095"/>
      <c r="K46" s="1095"/>
      <c r="L46" s="1096"/>
      <c r="N46" s="882"/>
      <c r="P46" s="886" t="s">
        <v>231</v>
      </c>
      <c r="R46" s="893" t="s">
        <v>231</v>
      </c>
      <c r="T46" s="1097" t="s">
        <v>231</v>
      </c>
      <c r="U46" s="1098"/>
      <c r="W46" s="904" t="s">
        <v>231</v>
      </c>
    </row>
    <row r="47" spans="2:23" ht="16" x14ac:dyDescent="0.2">
      <c r="B47" s="870" t="s">
        <v>654</v>
      </c>
      <c r="D47" s="1091" t="s">
        <v>231</v>
      </c>
      <c r="E47" s="1092"/>
      <c r="F47" s="1092"/>
      <c r="G47" s="1093"/>
      <c r="I47" s="1094" t="s">
        <v>231</v>
      </c>
      <c r="J47" s="1095"/>
      <c r="K47" s="1095"/>
      <c r="L47" s="1096"/>
      <c r="N47" s="882" t="s">
        <v>231</v>
      </c>
      <c r="P47" s="886"/>
      <c r="R47" s="893"/>
      <c r="T47" s="1097"/>
      <c r="U47" s="1098"/>
      <c r="W47" s="904"/>
    </row>
    <row r="48" spans="2:23" ht="16" x14ac:dyDescent="0.2">
      <c r="B48" s="870" t="s">
        <v>392</v>
      </c>
      <c r="D48" s="1091"/>
      <c r="E48" s="1092"/>
      <c r="F48" s="1092"/>
      <c r="G48" s="1093"/>
      <c r="I48" s="1094"/>
      <c r="J48" s="1095"/>
      <c r="K48" s="1095"/>
      <c r="L48" s="1096"/>
      <c r="N48" s="882"/>
      <c r="P48" s="886" t="s">
        <v>231</v>
      </c>
      <c r="R48" s="893" t="s">
        <v>231</v>
      </c>
      <c r="T48" s="1097"/>
      <c r="U48" s="1098"/>
      <c r="W48" s="904"/>
    </row>
    <row r="49" spans="2:23" ht="16" x14ac:dyDescent="0.2">
      <c r="B49" s="870" t="s">
        <v>107</v>
      </c>
      <c r="D49" s="1091" t="s">
        <v>231</v>
      </c>
      <c r="E49" s="1092"/>
      <c r="F49" s="1092"/>
      <c r="G49" s="1093"/>
      <c r="I49" s="1094" t="s">
        <v>231</v>
      </c>
      <c r="J49" s="1095"/>
      <c r="K49" s="1095"/>
      <c r="L49" s="1096"/>
      <c r="N49" s="882" t="s">
        <v>231</v>
      </c>
      <c r="P49" s="886" t="s">
        <v>231</v>
      </c>
      <c r="R49" s="893" t="s">
        <v>231</v>
      </c>
      <c r="T49" s="1097" t="s">
        <v>231</v>
      </c>
      <c r="U49" s="1098"/>
      <c r="W49" s="904" t="s">
        <v>231</v>
      </c>
    </row>
    <row r="50" spans="2:23" ht="16" x14ac:dyDescent="0.2">
      <c r="B50" s="870" t="s">
        <v>393</v>
      </c>
      <c r="D50" s="1091" t="s">
        <v>231</v>
      </c>
      <c r="E50" s="1092"/>
      <c r="F50" s="1092"/>
      <c r="G50" s="1093"/>
      <c r="I50" s="1094"/>
      <c r="J50" s="1095"/>
      <c r="K50" s="1095"/>
      <c r="L50" s="1096"/>
      <c r="N50" s="882" t="s">
        <v>231</v>
      </c>
      <c r="P50" s="886" t="s">
        <v>231</v>
      </c>
      <c r="R50" s="893" t="s">
        <v>231</v>
      </c>
      <c r="T50" s="1097" t="s">
        <v>231</v>
      </c>
      <c r="U50" s="1098"/>
      <c r="W50" s="904" t="s">
        <v>231</v>
      </c>
    </row>
    <row r="51" spans="2:23" ht="16" x14ac:dyDescent="0.2">
      <c r="B51" s="870" t="s">
        <v>394</v>
      </c>
      <c r="D51" s="1091"/>
      <c r="E51" s="1092"/>
      <c r="F51" s="1092"/>
      <c r="G51" s="1093"/>
      <c r="I51" s="1094" t="s">
        <v>231</v>
      </c>
      <c r="J51" s="1095"/>
      <c r="K51" s="1095"/>
      <c r="L51" s="1096"/>
      <c r="N51" s="882" t="s">
        <v>231</v>
      </c>
      <c r="P51" s="886"/>
      <c r="R51" s="893"/>
      <c r="T51" s="1097" t="s">
        <v>231</v>
      </c>
      <c r="U51" s="1098"/>
      <c r="W51" s="904" t="s">
        <v>231</v>
      </c>
    </row>
    <row r="52" spans="2:23" ht="16" x14ac:dyDescent="0.2">
      <c r="B52" s="870" t="s">
        <v>395</v>
      </c>
      <c r="D52" s="1091"/>
      <c r="E52" s="1092"/>
      <c r="F52" s="1092"/>
      <c r="G52" s="1093"/>
      <c r="I52" s="1094"/>
      <c r="J52" s="1095"/>
      <c r="K52" s="1095"/>
      <c r="L52" s="1096"/>
      <c r="N52" s="882"/>
      <c r="P52" s="886" t="s">
        <v>231</v>
      </c>
      <c r="R52" s="893" t="s">
        <v>231</v>
      </c>
      <c r="T52" s="1097"/>
      <c r="U52" s="1098"/>
      <c r="W52" s="904"/>
    </row>
    <row r="53" spans="2:23" ht="16" x14ac:dyDescent="0.2">
      <c r="B53" s="870" t="s">
        <v>396</v>
      </c>
      <c r="D53" s="1091"/>
      <c r="E53" s="1092"/>
      <c r="F53" s="1092"/>
      <c r="G53" s="1093"/>
      <c r="I53" s="1094"/>
      <c r="J53" s="1095"/>
      <c r="K53" s="1095"/>
      <c r="L53" s="1096"/>
      <c r="N53" s="882"/>
      <c r="P53" s="886"/>
      <c r="R53" s="893" t="s">
        <v>231</v>
      </c>
      <c r="T53" s="1097"/>
      <c r="U53" s="1098"/>
      <c r="W53" s="904"/>
    </row>
    <row r="54" spans="2:23" ht="16" x14ac:dyDescent="0.2">
      <c r="B54" s="870" t="s">
        <v>397</v>
      </c>
      <c r="D54" s="1091"/>
      <c r="E54" s="1092"/>
      <c r="F54" s="1092"/>
      <c r="G54" s="1093"/>
      <c r="I54" s="1094"/>
      <c r="J54" s="1095"/>
      <c r="K54" s="1095"/>
      <c r="L54" s="1096"/>
      <c r="N54" s="882"/>
      <c r="P54" s="886"/>
      <c r="R54" s="893" t="s">
        <v>231</v>
      </c>
      <c r="T54" s="1097"/>
      <c r="U54" s="1098"/>
      <c r="W54" s="904"/>
    </row>
    <row r="55" spans="2:23" ht="16" x14ac:dyDescent="0.2">
      <c r="B55" s="870" t="s">
        <v>398</v>
      </c>
      <c r="D55" s="1091"/>
      <c r="E55" s="1092"/>
      <c r="F55" s="1092"/>
      <c r="G55" s="1093"/>
      <c r="I55" s="1094"/>
      <c r="J55" s="1095"/>
      <c r="K55" s="1095"/>
      <c r="L55" s="1096"/>
      <c r="N55" s="882"/>
      <c r="P55" s="886" t="s">
        <v>231</v>
      </c>
      <c r="R55" s="893" t="s">
        <v>231</v>
      </c>
      <c r="T55" s="1097"/>
      <c r="U55" s="1098"/>
      <c r="W55" s="904"/>
    </row>
    <row r="56" spans="2:23" ht="16" x14ac:dyDescent="0.2">
      <c r="B56" s="870" t="s">
        <v>108</v>
      </c>
      <c r="D56" s="1091"/>
      <c r="E56" s="1092"/>
      <c r="F56" s="1092"/>
      <c r="G56" s="1093"/>
      <c r="I56" s="1094" t="s">
        <v>231</v>
      </c>
      <c r="J56" s="1095"/>
      <c r="K56" s="1095"/>
      <c r="L56" s="1096"/>
      <c r="N56" s="882" t="s">
        <v>231</v>
      </c>
      <c r="P56" s="886"/>
      <c r="R56" s="893"/>
      <c r="T56" s="1097" t="s">
        <v>231</v>
      </c>
      <c r="U56" s="1098"/>
      <c r="W56" s="904" t="s">
        <v>231</v>
      </c>
    </row>
    <row r="57" spans="2:23" ht="16" x14ac:dyDescent="0.2">
      <c r="B57" s="870" t="s">
        <v>423</v>
      </c>
      <c r="D57" s="1091"/>
      <c r="E57" s="1092"/>
      <c r="F57" s="1092"/>
      <c r="G57" s="1093"/>
      <c r="I57" s="1094"/>
      <c r="J57" s="1095"/>
      <c r="K57" s="1095"/>
      <c r="L57" s="1096"/>
      <c r="N57" s="882"/>
      <c r="P57" s="886"/>
      <c r="R57" s="893" t="s">
        <v>231</v>
      </c>
      <c r="T57" s="1097"/>
      <c r="U57" s="1098"/>
      <c r="W57" s="904"/>
    </row>
    <row r="58" spans="2:23" ht="16" x14ac:dyDescent="0.2">
      <c r="B58" s="870" t="s">
        <v>399</v>
      </c>
      <c r="D58" s="1091"/>
      <c r="E58" s="1092"/>
      <c r="F58" s="1092"/>
      <c r="G58" s="1093"/>
      <c r="I58" s="1094"/>
      <c r="J58" s="1095"/>
      <c r="K58" s="1095"/>
      <c r="L58" s="1096"/>
      <c r="N58" s="882" t="s">
        <v>231</v>
      </c>
      <c r="P58" s="886"/>
      <c r="R58" s="893"/>
      <c r="T58" s="1097" t="s">
        <v>231</v>
      </c>
      <c r="U58" s="1098"/>
      <c r="W58" s="904" t="s">
        <v>231</v>
      </c>
    </row>
    <row r="59" spans="2:23" ht="16" x14ac:dyDescent="0.2">
      <c r="B59" s="870" t="s">
        <v>400</v>
      </c>
      <c r="D59" s="1091"/>
      <c r="E59" s="1092"/>
      <c r="F59" s="1092"/>
      <c r="G59" s="1093"/>
      <c r="I59" s="1094"/>
      <c r="J59" s="1095"/>
      <c r="K59" s="1095"/>
      <c r="L59" s="1096"/>
      <c r="N59" s="882"/>
      <c r="P59" s="886"/>
      <c r="R59" s="893" t="s">
        <v>231</v>
      </c>
      <c r="T59" s="1097"/>
      <c r="U59" s="1098"/>
      <c r="W59" s="904"/>
    </row>
    <row r="60" spans="2:23" ht="16" x14ac:dyDescent="0.2">
      <c r="B60" s="870" t="s">
        <v>401</v>
      </c>
      <c r="D60" s="1091"/>
      <c r="E60" s="1092"/>
      <c r="F60" s="1092"/>
      <c r="G60" s="1093"/>
      <c r="I60" s="1094"/>
      <c r="J60" s="1095"/>
      <c r="K60" s="1095"/>
      <c r="L60" s="1096"/>
      <c r="N60" s="882"/>
      <c r="P60" s="886"/>
      <c r="R60" s="893" t="s">
        <v>231</v>
      </c>
      <c r="T60" s="1097"/>
      <c r="U60" s="1098"/>
      <c r="W60" s="904"/>
    </row>
    <row r="61" spans="2:23" ht="16" x14ac:dyDescent="0.2">
      <c r="B61" s="870" t="s">
        <v>109</v>
      </c>
      <c r="D61" s="1091"/>
      <c r="E61" s="1092"/>
      <c r="F61" s="1092"/>
      <c r="G61" s="1093"/>
      <c r="I61" s="1094" t="s">
        <v>231</v>
      </c>
      <c r="J61" s="1095"/>
      <c r="K61" s="1095"/>
      <c r="L61" s="1096"/>
      <c r="N61" s="882" t="s">
        <v>231</v>
      </c>
      <c r="P61" s="886"/>
      <c r="R61" s="893"/>
      <c r="T61" s="1097" t="s">
        <v>231</v>
      </c>
      <c r="U61" s="1098"/>
      <c r="W61" s="904" t="s">
        <v>231</v>
      </c>
    </row>
    <row r="62" spans="2:23" ht="16" x14ac:dyDescent="0.2">
      <c r="B62" s="870" t="s">
        <v>402</v>
      </c>
      <c r="D62" s="1091" t="s">
        <v>231</v>
      </c>
      <c r="E62" s="1092"/>
      <c r="F62" s="1092"/>
      <c r="G62" s="1093"/>
      <c r="I62" s="1094" t="s">
        <v>231</v>
      </c>
      <c r="J62" s="1095"/>
      <c r="K62" s="1095"/>
      <c r="L62" s="1096"/>
      <c r="N62" s="882" t="s">
        <v>231</v>
      </c>
      <c r="P62" s="886" t="s">
        <v>231</v>
      </c>
      <c r="R62" s="893" t="s">
        <v>231</v>
      </c>
      <c r="T62" s="1097" t="s">
        <v>231</v>
      </c>
      <c r="U62" s="1098"/>
      <c r="W62" s="904" t="s">
        <v>231</v>
      </c>
    </row>
    <row r="63" spans="2:23" ht="16" x14ac:dyDescent="0.2">
      <c r="B63" s="870" t="s">
        <v>403</v>
      </c>
      <c r="D63" s="1091"/>
      <c r="E63" s="1092"/>
      <c r="F63" s="1092"/>
      <c r="G63" s="1093"/>
      <c r="I63" s="1094"/>
      <c r="J63" s="1095"/>
      <c r="K63" s="1095"/>
      <c r="L63" s="1096"/>
      <c r="N63" s="882"/>
      <c r="P63" s="886"/>
      <c r="R63" s="893" t="s">
        <v>231</v>
      </c>
      <c r="T63" s="1097"/>
      <c r="U63" s="1098"/>
      <c r="W63" s="904"/>
    </row>
    <row r="64" spans="2:23" ht="17" thickBot="1" x14ac:dyDescent="0.25">
      <c r="B64" s="871" t="s">
        <v>404</v>
      </c>
      <c r="D64" s="1099"/>
      <c r="E64" s="1100"/>
      <c r="F64" s="1100"/>
      <c r="G64" s="1101"/>
      <c r="I64" s="1111"/>
      <c r="J64" s="1112"/>
      <c r="K64" s="1112"/>
      <c r="L64" s="1113"/>
      <c r="N64" s="883"/>
      <c r="P64" s="887"/>
      <c r="R64" s="894" t="s">
        <v>231</v>
      </c>
      <c r="T64" s="1114"/>
      <c r="U64" s="1115"/>
      <c r="W64" s="905"/>
    </row>
  </sheetData>
  <mergeCells count="112">
    <mergeCell ref="B27:W27"/>
    <mergeCell ref="B2:W2"/>
    <mergeCell ref="B3:W3"/>
    <mergeCell ref="B15:W15"/>
    <mergeCell ref="D17:G17"/>
    <mergeCell ref="I17:L17"/>
    <mergeCell ref="T17:U17"/>
    <mergeCell ref="B7:W7"/>
    <mergeCell ref="B13:W13"/>
    <mergeCell ref="T36:U36"/>
    <mergeCell ref="T37:U37"/>
    <mergeCell ref="T38:U38"/>
    <mergeCell ref="T39:U39"/>
    <mergeCell ref="T40:U40"/>
    <mergeCell ref="T31:U31"/>
    <mergeCell ref="T32:U32"/>
    <mergeCell ref="T33:U33"/>
    <mergeCell ref="T34:U34"/>
    <mergeCell ref="T35:U35"/>
    <mergeCell ref="T55:U55"/>
    <mergeCell ref="T56:U56"/>
    <mergeCell ref="T45:U45"/>
    <mergeCell ref="T48:U48"/>
    <mergeCell ref="T49:U49"/>
    <mergeCell ref="T50:U50"/>
    <mergeCell ref="T51:U51"/>
    <mergeCell ref="T41:U41"/>
    <mergeCell ref="T42:U42"/>
    <mergeCell ref="T43:U43"/>
    <mergeCell ref="T44:U44"/>
    <mergeCell ref="T46:U46"/>
    <mergeCell ref="T62:U62"/>
    <mergeCell ref="T63:U63"/>
    <mergeCell ref="T64:U64"/>
    <mergeCell ref="I31:L31"/>
    <mergeCell ref="I32:L32"/>
    <mergeCell ref="I33:L33"/>
    <mergeCell ref="I34:L34"/>
    <mergeCell ref="I35:L35"/>
    <mergeCell ref="I36:L36"/>
    <mergeCell ref="I37:L37"/>
    <mergeCell ref="I38:L38"/>
    <mergeCell ref="I39:L39"/>
    <mergeCell ref="I40:L40"/>
    <mergeCell ref="I41:L41"/>
    <mergeCell ref="I42:L42"/>
    <mergeCell ref="I43:L43"/>
    <mergeCell ref="T57:U57"/>
    <mergeCell ref="T58:U58"/>
    <mergeCell ref="T61:U61"/>
    <mergeCell ref="T59:U59"/>
    <mergeCell ref="T60:U60"/>
    <mergeCell ref="T52:U52"/>
    <mergeCell ref="T53:U53"/>
    <mergeCell ref="T54:U54"/>
    <mergeCell ref="I50:L50"/>
    <mergeCell ref="I51:L51"/>
    <mergeCell ref="I52:L52"/>
    <mergeCell ref="I53:L53"/>
    <mergeCell ref="I54:L54"/>
    <mergeCell ref="I44:L44"/>
    <mergeCell ref="I46:L46"/>
    <mergeCell ref="I45:L45"/>
    <mergeCell ref="I48:L48"/>
    <mergeCell ref="I49:L49"/>
    <mergeCell ref="I59:L59"/>
    <mergeCell ref="I60:L60"/>
    <mergeCell ref="I62:L62"/>
    <mergeCell ref="I63:L63"/>
    <mergeCell ref="I64:L64"/>
    <mergeCell ref="I55:L55"/>
    <mergeCell ref="I56:L56"/>
    <mergeCell ref="I57:L57"/>
    <mergeCell ref="I58:L58"/>
    <mergeCell ref="I61:L61"/>
    <mergeCell ref="D43:G43"/>
    <mergeCell ref="D44:G44"/>
    <mergeCell ref="D46:G46"/>
    <mergeCell ref="D36:G36"/>
    <mergeCell ref="D37:G37"/>
    <mergeCell ref="D38:G38"/>
    <mergeCell ref="D39:G39"/>
    <mergeCell ref="D40:G40"/>
    <mergeCell ref="D31:G31"/>
    <mergeCell ref="D32:G32"/>
    <mergeCell ref="D33:G33"/>
    <mergeCell ref="D34:G34"/>
    <mergeCell ref="D35:G35"/>
    <mergeCell ref="D47:G47"/>
    <mergeCell ref="I47:L47"/>
    <mergeCell ref="T47:U47"/>
    <mergeCell ref="D62:G62"/>
    <mergeCell ref="D63:G63"/>
    <mergeCell ref="D64:G64"/>
    <mergeCell ref="B29:W29"/>
    <mergeCell ref="D57:G57"/>
    <mergeCell ref="D58:G58"/>
    <mergeCell ref="D61:G61"/>
    <mergeCell ref="D59:G59"/>
    <mergeCell ref="D60:G60"/>
    <mergeCell ref="D52:G52"/>
    <mergeCell ref="D53:G53"/>
    <mergeCell ref="D54:G54"/>
    <mergeCell ref="D55:G55"/>
    <mergeCell ref="D56:G56"/>
    <mergeCell ref="D45:G45"/>
    <mergeCell ref="D48:G48"/>
    <mergeCell ref="D49:G49"/>
    <mergeCell ref="D50:G50"/>
    <mergeCell ref="D51:G51"/>
    <mergeCell ref="D41:G41"/>
    <mergeCell ref="D42:G42"/>
  </mergeCells>
  <conditionalFormatting sqref="I17:L22 I32:L46 I48:L64">
    <cfRule type="containsBlanks" dxfId="3153" priority="28">
      <formula>LEN(TRIM(I17))=0</formula>
    </cfRule>
  </conditionalFormatting>
  <conditionalFormatting sqref="N17:N22 N32:N46 N48:N64">
    <cfRule type="containsBlanks" dxfId="3152" priority="27">
      <formula>LEN(TRIM(N17))=0</formula>
    </cfRule>
  </conditionalFormatting>
  <conditionalFormatting sqref="P17:P22 P32:P46 P48:P64">
    <cfRule type="containsBlanks" dxfId="3151" priority="26">
      <formula>LEN(TRIM(P17))=0</formula>
    </cfRule>
  </conditionalFormatting>
  <conditionalFormatting sqref="R19:R22 R32:R46 R48:R64">
    <cfRule type="containsBlanks" dxfId="3150" priority="25">
      <formula>LEN(TRIM(R19))=0</formula>
    </cfRule>
  </conditionalFormatting>
  <conditionalFormatting sqref="T17:U22 T32:U46 T48:U64">
    <cfRule type="containsBlanks" dxfId="3149" priority="31">
      <formula>LEN(TRIM(T17))=0</formula>
    </cfRule>
  </conditionalFormatting>
  <conditionalFormatting sqref="D19:G22">
    <cfRule type="cellIs" dxfId="3148" priority="20" operator="equal">
      <formula>"n/a"</formula>
    </cfRule>
  </conditionalFormatting>
  <conditionalFormatting sqref="I19:L22">
    <cfRule type="cellIs" dxfId="3147" priority="19" operator="equal">
      <formula>"n/a"</formula>
    </cfRule>
  </conditionalFormatting>
  <conditionalFormatting sqref="W17:W25 W32:W46 W48:W64">
    <cfRule type="containsBlanks" dxfId="3146" priority="30">
      <formula>LEN(TRIM(W17))=0</formula>
    </cfRule>
  </conditionalFormatting>
  <conditionalFormatting sqref="D17:G22 D32:G46 D48:G64">
    <cfRule type="containsBlanks" dxfId="3145" priority="23">
      <formula>LEN(TRIM(D17))=0</formula>
    </cfRule>
  </conditionalFormatting>
  <conditionalFormatting sqref="I31:L31">
    <cfRule type="containsBlanks" dxfId="3144" priority="11">
      <formula>LEN(TRIM(I31))=0</formula>
    </cfRule>
  </conditionalFormatting>
  <conditionalFormatting sqref="N31">
    <cfRule type="containsBlanks" dxfId="3143" priority="10">
      <formula>LEN(TRIM(N31))=0</formula>
    </cfRule>
  </conditionalFormatting>
  <conditionalFormatting sqref="P31">
    <cfRule type="containsBlanks" dxfId="3142" priority="9">
      <formula>LEN(TRIM(P31))=0</formula>
    </cfRule>
  </conditionalFormatting>
  <conditionalFormatting sqref="T31:U31">
    <cfRule type="containsBlanks" dxfId="3141" priority="13">
      <formula>LEN(TRIM(T31))=0</formula>
    </cfRule>
  </conditionalFormatting>
  <conditionalFormatting sqref="W31">
    <cfRule type="containsBlanks" dxfId="3140" priority="12">
      <formula>LEN(TRIM(W31))=0</formula>
    </cfRule>
  </conditionalFormatting>
  <conditionalFormatting sqref="D31:G31">
    <cfRule type="containsBlanks" dxfId="3139" priority="8">
      <formula>LEN(TRIM(D31))=0</formula>
    </cfRule>
  </conditionalFormatting>
  <conditionalFormatting sqref="I47:L47">
    <cfRule type="containsBlanks" dxfId="3138" priority="5">
      <formula>LEN(TRIM(I47))=0</formula>
    </cfRule>
  </conditionalFormatting>
  <conditionalFormatting sqref="N47">
    <cfRule type="containsBlanks" dxfId="3137" priority="4">
      <formula>LEN(TRIM(N47))=0</formula>
    </cfRule>
  </conditionalFormatting>
  <conditionalFormatting sqref="P47">
    <cfRule type="containsBlanks" dxfId="3136" priority="3">
      <formula>LEN(TRIM(P47))=0</formula>
    </cfRule>
  </conditionalFormatting>
  <conditionalFormatting sqref="R47">
    <cfRule type="containsBlanks" dxfId="3135" priority="2">
      <formula>LEN(TRIM(R47))=0</formula>
    </cfRule>
  </conditionalFormatting>
  <conditionalFormatting sqref="T47:U47">
    <cfRule type="containsBlanks" dxfId="3134" priority="7">
      <formula>LEN(TRIM(T47))=0</formula>
    </cfRule>
  </conditionalFormatting>
  <conditionalFormatting sqref="W47">
    <cfRule type="containsBlanks" dxfId="3133" priority="6">
      <formula>LEN(TRIM(W47))=0</formula>
    </cfRule>
  </conditionalFormatting>
  <conditionalFormatting sqref="D47:G47">
    <cfRule type="containsBlanks" dxfId="3132" priority="1">
      <formula>LEN(TRIM(D47))=0</formula>
    </cfRule>
  </conditionalFormatting>
  <pageMargins left="0.7" right="0.7" top="0.75" bottom="0.75" header="0.3" footer="0.3"/>
  <pageSetup scale="4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O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D-WP</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WORKSTATION</v>
      </c>
      <c r="C3" s="1182"/>
      <c r="D3" s="1182"/>
      <c r="E3" s="1179"/>
      <c r="F3" s="31"/>
      <c r="G3" s="42"/>
      <c r="I3" s="42"/>
      <c r="K3" s="42"/>
      <c r="M3" s="42"/>
      <c r="O3" s="42"/>
      <c r="Q3" s="42" t="s">
        <v>1050</v>
      </c>
      <c r="S3" s="42"/>
      <c r="U3" s="42" t="s">
        <v>922</v>
      </c>
      <c r="W3" s="42"/>
      <c r="Y3" s="42" t="s">
        <v>669</v>
      </c>
      <c r="AA3" s="42" t="s">
        <v>584</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PERFORMANCE</v>
      </c>
      <c r="C4" s="1184"/>
      <c r="D4" s="1184"/>
      <c r="E4" s="1180"/>
      <c r="F4" s="31"/>
      <c r="G4" s="43"/>
      <c r="I4" s="43"/>
      <c r="K4" s="43"/>
      <c r="M4" s="43"/>
      <c r="O4" s="43"/>
      <c r="Q4" s="43">
        <v>1274</v>
      </c>
      <c r="S4" s="43"/>
      <c r="U4" s="43">
        <v>1399</v>
      </c>
      <c r="W4" s="43"/>
      <c r="Y4" s="43">
        <v>1269</v>
      </c>
      <c r="AA4" s="43">
        <v>845</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4" thickBot="1" x14ac:dyDescent="0.2">
      <c r="A7" s="55"/>
      <c r="B7" s="56" t="s">
        <v>22</v>
      </c>
      <c r="C7" s="144" t="s">
        <v>277</v>
      </c>
      <c r="D7" s="90" t="s">
        <v>485</v>
      </c>
      <c r="E7" s="91" t="s">
        <v>32</v>
      </c>
      <c r="G7" s="58"/>
      <c r="I7" s="57"/>
      <c r="K7" s="57"/>
      <c r="M7" s="57"/>
      <c r="O7" s="57"/>
      <c r="Q7" s="57" t="s">
        <v>1047</v>
      </c>
      <c r="S7" s="57"/>
      <c r="U7" s="57" t="s">
        <v>923</v>
      </c>
      <c r="W7" s="57"/>
      <c r="Y7" s="57" t="s">
        <v>670</v>
      </c>
      <c r="AA7" s="57" t="s">
        <v>177</v>
      </c>
      <c r="AC7" s="57"/>
      <c r="AE7" s="57"/>
    </row>
    <row r="8" spans="1:32" ht="26" thickTop="1" thickBot="1" x14ac:dyDescent="0.2">
      <c r="B8" s="56" t="s">
        <v>21</v>
      </c>
      <c r="C8" s="143" t="s">
        <v>462</v>
      </c>
      <c r="D8" s="90" t="s">
        <v>89</v>
      </c>
      <c r="E8" s="91" t="s">
        <v>449</v>
      </c>
      <c r="G8" s="58"/>
      <c r="I8" s="58"/>
      <c r="K8" s="58"/>
      <c r="M8" s="58"/>
      <c r="O8" s="58"/>
      <c r="Q8" s="58" t="s">
        <v>44</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1035</v>
      </c>
      <c r="S9" s="58"/>
      <c r="U9" s="58" t="s">
        <v>125</v>
      </c>
      <c r="W9" s="58"/>
      <c r="Y9" s="58" t="s">
        <v>671</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21</v>
      </c>
      <c r="C11" s="1166"/>
      <c r="D11" s="94" t="s">
        <v>126</v>
      </c>
      <c r="E11" s="95" t="s">
        <v>439</v>
      </c>
      <c r="G11" s="64"/>
      <c r="I11" s="64"/>
      <c r="K11" s="64"/>
      <c r="M11" s="64"/>
      <c r="O11" s="64"/>
      <c r="Q11" s="64" t="s">
        <v>1293</v>
      </c>
      <c r="S11" s="64"/>
      <c r="U11" s="64" t="s">
        <v>916</v>
      </c>
      <c r="W11" s="64"/>
      <c r="Y11" s="64" t="s">
        <v>1293</v>
      </c>
      <c r="AA11" s="64" t="s">
        <v>583</v>
      </c>
      <c r="AC11" s="64"/>
      <c r="AE11" s="64"/>
    </row>
    <row r="12" spans="1:32" ht="15" thickTop="1" thickBot="1" x14ac:dyDescent="0.2">
      <c r="B12" s="65" t="s">
        <v>21</v>
      </c>
      <c r="C12" s="1166" t="s">
        <v>481</v>
      </c>
      <c r="D12" s="96" t="s">
        <v>288</v>
      </c>
      <c r="E12" s="97">
        <v>16</v>
      </c>
      <c r="F12" s="49"/>
      <c r="G12" s="66"/>
      <c r="H12" s="67"/>
      <c r="I12" s="66"/>
      <c r="J12" s="67"/>
      <c r="K12" s="66"/>
      <c r="L12" s="67"/>
      <c r="M12" s="66"/>
      <c r="N12" s="67"/>
      <c r="O12" s="66"/>
      <c r="P12" s="67"/>
      <c r="Q12" s="66" t="s">
        <v>783</v>
      </c>
      <c r="R12" s="67"/>
      <c r="S12" s="66"/>
      <c r="T12" s="67"/>
      <c r="U12" s="66">
        <v>16</v>
      </c>
      <c r="V12" s="67"/>
      <c r="W12" s="66"/>
      <c r="X12" s="67"/>
      <c r="Y12" s="66">
        <v>16</v>
      </c>
      <c r="Z12" s="67"/>
      <c r="AA12" s="66">
        <v>16</v>
      </c>
      <c r="AB12" s="67"/>
      <c r="AC12" s="66"/>
      <c r="AD12" s="67"/>
      <c r="AE12" s="66"/>
      <c r="AF12" s="67"/>
    </row>
    <row r="13" spans="1:32" ht="15" thickTop="1" thickBot="1" x14ac:dyDescent="0.2">
      <c r="B13" s="68" t="s">
        <v>21</v>
      </c>
      <c r="C13" s="1166"/>
      <c r="D13" s="98" t="s">
        <v>127</v>
      </c>
      <c r="E13" s="99">
        <v>2</v>
      </c>
      <c r="F13" s="50"/>
      <c r="G13" s="69"/>
      <c r="H13" s="70"/>
      <c r="I13" s="69"/>
      <c r="J13" s="70"/>
      <c r="K13" s="69"/>
      <c r="L13" s="70"/>
      <c r="M13" s="69"/>
      <c r="N13" s="70"/>
      <c r="O13" s="69"/>
      <c r="P13" s="70"/>
      <c r="Q13" s="69">
        <v>4</v>
      </c>
      <c r="R13" s="70"/>
      <c r="S13" s="69"/>
      <c r="T13" s="70"/>
      <c r="U13" s="69">
        <v>6</v>
      </c>
      <c r="V13" s="70"/>
      <c r="W13" s="69"/>
      <c r="X13" s="70"/>
      <c r="Y13" s="69">
        <v>6</v>
      </c>
      <c r="Z13" s="70"/>
      <c r="AA13" s="69">
        <v>2</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765</v>
      </c>
      <c r="R14" s="62"/>
      <c r="S14" s="71"/>
      <c r="T14" s="62"/>
      <c r="U14" s="71" t="s">
        <v>99</v>
      </c>
      <c r="V14" s="62"/>
      <c r="W14" s="71"/>
      <c r="X14" s="62"/>
      <c r="Y14" s="71" t="s">
        <v>99</v>
      </c>
      <c r="Z14" s="62"/>
      <c r="AA14" s="71" t="s">
        <v>1156</v>
      </c>
      <c r="AB14" s="62"/>
      <c r="AC14" s="71"/>
      <c r="AD14" s="62"/>
      <c r="AE14" s="71"/>
      <c r="AF14" s="62"/>
    </row>
    <row r="15" spans="1:32" ht="15" thickTop="1" thickBot="1" x14ac:dyDescent="0.2">
      <c r="B15" s="65" t="s">
        <v>21</v>
      </c>
      <c r="C15" s="1166" t="s">
        <v>424</v>
      </c>
      <c r="D15" s="96" t="s">
        <v>288</v>
      </c>
      <c r="E15" s="102" t="s">
        <v>94</v>
      </c>
      <c r="F15" s="51"/>
      <c r="G15" s="72"/>
      <c r="H15" s="73"/>
      <c r="I15" s="72"/>
      <c r="J15" s="73"/>
      <c r="K15" s="72"/>
      <c r="L15" s="73"/>
      <c r="M15" s="72"/>
      <c r="N15" s="73"/>
      <c r="O15" s="72"/>
      <c r="P15" s="73"/>
      <c r="Q15" s="1052" t="s">
        <v>79</v>
      </c>
      <c r="R15" s="73"/>
      <c r="S15" s="72"/>
      <c r="T15" s="73"/>
      <c r="U15" s="1052" t="s">
        <v>94</v>
      </c>
      <c r="V15" s="73"/>
      <c r="W15" s="72"/>
      <c r="X15" s="73"/>
      <c r="Y15" s="72" t="s">
        <v>94</v>
      </c>
      <c r="Z15" s="73"/>
      <c r="AA15" s="72" t="s">
        <v>94</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28" thickTop="1" thickBot="1" x14ac:dyDescent="0.2">
      <c r="A17" s="55"/>
      <c r="B17" s="56" t="s">
        <v>21</v>
      </c>
      <c r="C17" s="143" t="s">
        <v>465</v>
      </c>
      <c r="D17" s="104" t="s">
        <v>2</v>
      </c>
      <c r="E17" s="105" t="s">
        <v>95</v>
      </c>
      <c r="G17" s="74"/>
      <c r="I17" s="74"/>
      <c r="K17" s="74"/>
      <c r="M17" s="74"/>
      <c r="O17" s="74"/>
      <c r="Q17" s="74" t="s">
        <v>1037</v>
      </c>
      <c r="S17" s="74"/>
      <c r="U17" s="74" t="s">
        <v>95</v>
      </c>
      <c r="W17" s="74"/>
      <c r="Y17" s="74" t="s">
        <v>672</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3</v>
      </c>
      <c r="G19" s="76"/>
      <c r="I19" s="76"/>
      <c r="K19" s="76"/>
      <c r="M19" s="76"/>
      <c r="O19" s="76"/>
      <c r="Q19" s="76">
        <v>2</v>
      </c>
      <c r="S19" s="76"/>
      <c r="U19" s="76">
        <v>2</v>
      </c>
      <c r="W19" s="76"/>
      <c r="Y19" s="76">
        <v>4</v>
      </c>
      <c r="AA19" s="76">
        <v>2</v>
      </c>
      <c r="AC19" s="76"/>
      <c r="AE19" s="76"/>
    </row>
    <row r="20" spans="1:32" ht="41" thickTop="1" thickBot="1" x14ac:dyDescent="0.2">
      <c r="B20" s="68" t="s">
        <v>21</v>
      </c>
      <c r="C20" s="1166"/>
      <c r="D20" s="98" t="s">
        <v>293</v>
      </c>
      <c r="E20" s="107" t="s">
        <v>432</v>
      </c>
      <c r="G20" s="76"/>
      <c r="I20" s="76"/>
      <c r="K20" s="76"/>
      <c r="M20" s="76"/>
      <c r="O20" s="76"/>
      <c r="Q20" s="76" t="s">
        <v>1051</v>
      </c>
      <c r="S20" s="76"/>
      <c r="U20" s="76" t="s">
        <v>924</v>
      </c>
      <c r="W20" s="76"/>
      <c r="Y20" s="76" t="s">
        <v>679</v>
      </c>
      <c r="AA20" s="76" t="s">
        <v>585</v>
      </c>
      <c r="AC20" s="76"/>
      <c r="AE20" s="76"/>
    </row>
    <row r="21" spans="1:32" ht="15" thickTop="1" thickBot="1" x14ac:dyDescent="0.2">
      <c r="B21" s="68" t="s">
        <v>21</v>
      </c>
      <c r="C21" s="1166"/>
      <c r="D21" s="98" t="s">
        <v>1</v>
      </c>
      <c r="E21" s="107" t="s">
        <v>430</v>
      </c>
      <c r="G21" s="76"/>
      <c r="I21" s="76"/>
      <c r="K21" s="76"/>
      <c r="M21" s="76"/>
      <c r="O21" s="76"/>
      <c r="Q21" s="76" t="s">
        <v>42</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21</v>
      </c>
      <c r="C24" s="1166"/>
      <c r="D24" s="98" t="s">
        <v>4</v>
      </c>
      <c r="E24" s="107" t="s">
        <v>433</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434</v>
      </c>
      <c r="R25" s="62"/>
      <c r="S25" s="71"/>
      <c r="T25" s="62"/>
      <c r="U25" s="71" t="s">
        <v>93</v>
      </c>
      <c r="V25" s="62"/>
      <c r="W25" s="71"/>
      <c r="X25" s="62"/>
      <c r="Y25" s="71" t="s">
        <v>665</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179</v>
      </c>
      <c r="S26" s="75"/>
      <c r="U26" s="75" t="s">
        <v>917</v>
      </c>
      <c r="W26" s="75"/>
      <c r="Y26" s="75" t="s">
        <v>673</v>
      </c>
      <c r="AA26" s="75" t="s">
        <v>179</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310</v>
      </c>
      <c r="F30" s="52"/>
      <c r="G30" s="79"/>
      <c r="I30" s="79"/>
      <c r="K30" s="79"/>
      <c r="M30" s="79"/>
      <c r="O30" s="79"/>
      <c r="Q30" s="79" t="s">
        <v>1048</v>
      </c>
      <c r="S30" s="79"/>
      <c r="U30" s="79" t="s">
        <v>674</v>
      </c>
      <c r="W30" s="79"/>
      <c r="Y30" s="79" t="s">
        <v>674</v>
      </c>
      <c r="AA30" s="79" t="s">
        <v>435</v>
      </c>
      <c r="AC30" s="79"/>
      <c r="AE30" s="79"/>
    </row>
    <row r="31" spans="1:32" s="80" customFormat="1" ht="28" thickTop="1" thickBot="1" x14ac:dyDescent="0.2">
      <c r="A31" s="77"/>
      <c r="B31" s="81" t="s">
        <v>22</v>
      </c>
      <c r="C31" s="1166"/>
      <c r="D31" s="98" t="s">
        <v>488</v>
      </c>
      <c r="E31" s="107" t="s">
        <v>32</v>
      </c>
      <c r="F31" s="30"/>
      <c r="G31" s="76"/>
      <c r="H31" s="54"/>
      <c r="I31" s="76"/>
      <c r="J31" s="54"/>
      <c r="K31" s="76"/>
      <c r="L31" s="54"/>
      <c r="M31" s="76"/>
      <c r="N31" s="54"/>
      <c r="O31" s="76"/>
      <c r="P31" s="54"/>
      <c r="Q31" s="76" t="s">
        <v>1045</v>
      </c>
      <c r="R31" s="54"/>
      <c r="S31" s="76"/>
      <c r="T31" s="54"/>
      <c r="U31" s="76" t="s">
        <v>918</v>
      </c>
      <c r="V31" s="54"/>
      <c r="W31" s="76"/>
      <c r="X31" s="54"/>
      <c r="Y31" s="76" t="s">
        <v>675</v>
      </c>
      <c r="Z31" s="54"/>
      <c r="AA31" s="76" t="s">
        <v>178</v>
      </c>
      <c r="AB31" s="54"/>
      <c r="AC31" s="76"/>
      <c r="AD31" s="54"/>
      <c r="AE31" s="76"/>
      <c r="AF31" s="54"/>
    </row>
    <row r="32" spans="1:32" ht="80" thickTop="1" thickBot="1" x14ac:dyDescent="0.2">
      <c r="B32" s="68" t="s">
        <v>22</v>
      </c>
      <c r="C32" s="1166"/>
      <c r="D32" s="98" t="s">
        <v>315</v>
      </c>
      <c r="E32" s="107" t="s">
        <v>32</v>
      </c>
      <c r="G32" s="76"/>
      <c r="I32" s="76"/>
      <c r="K32" s="76"/>
      <c r="M32" s="76"/>
      <c r="O32" s="76"/>
      <c r="Q32" s="76" t="s">
        <v>1041</v>
      </c>
      <c r="S32" s="76"/>
      <c r="U32" s="76" t="s">
        <v>919</v>
      </c>
      <c r="W32" s="76"/>
      <c r="Y32" s="76" t="s">
        <v>676</v>
      </c>
      <c r="AA32" s="76" t="s">
        <v>175</v>
      </c>
      <c r="AC32" s="76"/>
      <c r="AE32" s="76"/>
    </row>
    <row r="33" spans="1:32" ht="67" thickTop="1" thickBot="1" x14ac:dyDescent="0.2">
      <c r="B33" s="63" t="s">
        <v>22</v>
      </c>
      <c r="C33" s="1166"/>
      <c r="D33" s="100" t="s">
        <v>316</v>
      </c>
      <c r="E33" s="103" t="s">
        <v>32</v>
      </c>
      <c r="G33" s="57"/>
      <c r="I33" s="57"/>
      <c r="K33" s="57"/>
      <c r="M33" s="57"/>
      <c r="O33" s="57"/>
      <c r="Q33" s="57" t="s">
        <v>1049</v>
      </c>
      <c r="S33" s="57"/>
      <c r="U33" s="57" t="s">
        <v>920</v>
      </c>
      <c r="W33" s="57"/>
      <c r="Y33" s="57" t="s">
        <v>677</v>
      </c>
      <c r="AA33" s="57" t="s">
        <v>176</v>
      </c>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921</v>
      </c>
      <c r="W34" s="115"/>
      <c r="Y34" s="115" t="s">
        <v>678</v>
      </c>
      <c r="AA34" s="115" t="s">
        <v>180</v>
      </c>
      <c r="AC34" s="115"/>
      <c r="AE34" s="115"/>
    </row>
    <row r="35" spans="1:32" ht="15" thickTop="1" thickBot="1" x14ac:dyDescent="0.2">
      <c r="B35" s="81" t="s">
        <v>22</v>
      </c>
      <c r="C35" s="1166"/>
      <c r="D35" s="98" t="s">
        <v>40</v>
      </c>
      <c r="E35" s="107" t="s">
        <v>32</v>
      </c>
      <c r="G35" s="76"/>
      <c r="I35" s="76"/>
      <c r="K35" s="76"/>
      <c r="M35" s="76"/>
      <c r="O35" s="76"/>
      <c r="Q35" s="76" t="s">
        <v>633</v>
      </c>
      <c r="S35" s="76"/>
      <c r="U35" s="76" t="s">
        <v>575</v>
      </c>
      <c r="W35" s="76"/>
      <c r="Y35" s="76" t="s">
        <v>575</v>
      </c>
      <c r="AA35" s="76" t="s">
        <v>575</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575</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121</v>
      </c>
      <c r="S43" s="85"/>
      <c r="U43" s="85" t="s">
        <v>121</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129</v>
      </c>
      <c r="R49" s="30"/>
      <c r="S49" s="118"/>
      <c r="T49" s="30"/>
      <c r="U49" s="118">
        <v>59</v>
      </c>
      <c r="V49" s="30"/>
      <c r="W49" s="118"/>
      <c r="X49" s="30"/>
      <c r="Y49" s="118">
        <v>35</v>
      </c>
      <c r="Z49" s="30"/>
      <c r="AA49" s="118">
        <v>79.2</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229</v>
      </c>
      <c r="R50" s="30"/>
      <c r="S50" s="122"/>
      <c r="T50" s="30"/>
      <c r="U50" s="122">
        <v>130</v>
      </c>
      <c r="V50" s="30"/>
      <c r="W50" s="122"/>
      <c r="X50" s="30"/>
      <c r="Y50" s="122">
        <v>89</v>
      </c>
      <c r="Z50" s="30"/>
      <c r="AA50" s="122">
        <v>159.19999999999999</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91</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11</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54</v>
      </c>
      <c r="Z53" s="30"/>
      <c r="AA53" s="118">
        <v>79.2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93</v>
      </c>
      <c r="Z54" s="30"/>
      <c r="AA54" s="118">
        <v>207.2</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name="Range1_3"/>
    <protectedRange sqref="D9" name="Range1_1_2_1_1"/>
    <protectedRange sqref="E12:E14" name="Range1_3_1"/>
    <protectedRange sqref="F55:N57" name="Range2_1_1"/>
    <protectedRange sqref="U6 Q6 W6 Y6 AC6 AA6 AE6 O6 G6 I6 K6 M6 S6" name="Range1_2_1_2"/>
    <protectedRange sqref="F45:N45 S45" name="Range1_2_2_1_1"/>
    <protectedRange sqref="O45 Q45 U45 W45 Y45 AA45 AC45 AE45" name="Range1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E1 D7:E44 D5:E5 D57:E1048576">
    <cfRule type="expression" dxfId="2631" priority="66">
      <formula>IF($B1="n",TRUE,FALSE)</formula>
    </cfRule>
  </conditionalFormatting>
  <conditionalFormatting sqref="D1:AE1 D5:AE5 F2 D57:AE1048576 F3:AE4 D7:AE10 D11:P11 R11:X11 Z11:AE11 F46:AE56 D12:AE44">
    <cfRule type="expression" dxfId="2630" priority="69">
      <formula>IF($B1="M",TRUE,FALSE)</formula>
    </cfRule>
  </conditionalFormatting>
  <conditionalFormatting sqref="A1:AF1 A5:AF5 AF2 A6 AF6 A57:AF1048576 AF45 F2 A2:A4 F3:AF4 A45:A56 A44:AF44 A7:B43 D7:AF10 D11:P11 R11:X11 Z11:AF11 F46:AF56 AH1:XFD1048576 D12:AF43">
    <cfRule type="cellIs" dxfId="2629" priority="65" operator="equal">
      <formula>"?"</formula>
    </cfRule>
    <cfRule type="containsBlanks" dxfId="2628" priority="70">
      <formula>LEN(TRIM(A1))=0</formula>
    </cfRule>
  </conditionalFormatting>
  <conditionalFormatting sqref="B1 B5 B7:B44 B57:B1048576">
    <cfRule type="cellIs" dxfId="2627" priority="64" operator="equal">
      <formula>"M"</formula>
    </cfRule>
    <cfRule type="expression" dxfId="2626" priority="67">
      <formula>IF($B1="n",TRUE,FALSE)</formula>
    </cfRule>
  </conditionalFormatting>
  <conditionalFormatting sqref="G1:AE1 G3:AE5 G7:AE10 G11:P11 R11:X11 Z11:AE11 G46:AE1048576 G12:AE44">
    <cfRule type="cellIs" dxfId="2625" priority="68" operator="equal">
      <formula>"N/A"</formula>
    </cfRule>
  </conditionalFormatting>
  <conditionalFormatting sqref="G2:AE2">
    <cfRule type="expression" dxfId="2624" priority="56">
      <formula>IF($B2="M",TRUE,FALSE)</formula>
    </cfRule>
  </conditionalFormatting>
  <conditionalFormatting sqref="G2:AE2">
    <cfRule type="cellIs" dxfId="2623" priority="54" operator="equal">
      <formula>"?"</formula>
    </cfRule>
    <cfRule type="containsBlanks" dxfId="2622" priority="57">
      <formula>LEN(TRIM(G2))=0</formula>
    </cfRule>
  </conditionalFormatting>
  <conditionalFormatting sqref="G2:AE2">
    <cfRule type="cellIs" dxfId="2621" priority="55" operator="equal">
      <formula>"N/A"</formula>
    </cfRule>
  </conditionalFormatting>
  <conditionalFormatting sqref="D6:E6">
    <cfRule type="expression" dxfId="2620" priority="49">
      <formula>IF($B6="n",TRUE,FALSE)</formula>
    </cfRule>
  </conditionalFormatting>
  <conditionalFormatting sqref="B6:AE6">
    <cfRule type="cellIs" dxfId="2619" priority="48" operator="equal">
      <formula>"?"</formula>
    </cfRule>
    <cfRule type="containsBlanks" dxfId="2618" priority="53">
      <formula>LEN(TRIM(B6))=0</formula>
    </cfRule>
  </conditionalFormatting>
  <conditionalFormatting sqref="B6">
    <cfRule type="cellIs" dxfId="2617" priority="47" operator="equal">
      <formula>"M"</formula>
    </cfRule>
    <cfRule type="expression" dxfId="2616" priority="50">
      <formula>IF($B6="n",TRUE,FALSE)</formula>
    </cfRule>
  </conditionalFormatting>
  <conditionalFormatting sqref="G6:AE6">
    <cfRule type="cellIs" dxfId="2615" priority="51" operator="equal">
      <formula>"N/A"</formula>
    </cfRule>
  </conditionalFormatting>
  <conditionalFormatting sqref="D6:AE6">
    <cfRule type="expression" dxfId="2614" priority="52">
      <formula>IF($B6="M",TRUE,FALSE)</formula>
    </cfRule>
  </conditionalFormatting>
  <conditionalFormatting sqref="D45:E45">
    <cfRule type="expression" dxfId="2613" priority="42">
      <formula>IF($B45="n",TRUE,FALSE)</formula>
    </cfRule>
  </conditionalFormatting>
  <conditionalFormatting sqref="B45:AE45">
    <cfRule type="cellIs" dxfId="2612" priority="41" operator="equal">
      <formula>"?"</formula>
    </cfRule>
    <cfRule type="containsBlanks" dxfId="2611" priority="46">
      <formula>LEN(TRIM(B45))=0</formula>
    </cfRule>
  </conditionalFormatting>
  <conditionalFormatting sqref="B45">
    <cfRule type="cellIs" dxfId="2610" priority="40" operator="equal">
      <formula>"M"</formula>
    </cfRule>
    <cfRule type="expression" dxfId="2609" priority="43">
      <formula>IF($B45="n",TRUE,FALSE)</formula>
    </cfRule>
  </conditionalFormatting>
  <conditionalFormatting sqref="G45:AE45">
    <cfRule type="cellIs" dxfId="2608" priority="44" operator="equal">
      <formula>"N/A"</formula>
    </cfRule>
  </conditionalFormatting>
  <conditionalFormatting sqref="D45:AE45">
    <cfRule type="expression" dxfId="2607" priority="45">
      <formula>IF($B45="M",TRUE,FALSE)</formula>
    </cfRule>
  </conditionalFormatting>
  <conditionalFormatting sqref="D46:E56">
    <cfRule type="expression" dxfId="2606" priority="37">
      <formula>IF($B46="n",TRUE,FALSE)</formula>
    </cfRule>
  </conditionalFormatting>
  <conditionalFormatting sqref="D46:E56">
    <cfRule type="cellIs" dxfId="2605" priority="36" operator="equal">
      <formula>"?"</formula>
    </cfRule>
    <cfRule type="containsBlanks" dxfId="2604" priority="39">
      <formula>LEN(TRIM(D46))=0</formula>
    </cfRule>
  </conditionalFormatting>
  <conditionalFormatting sqref="D46:E56">
    <cfRule type="expression" dxfId="2603" priority="38">
      <formula>IF($B46="M",TRUE,FALSE)</formula>
    </cfRule>
  </conditionalFormatting>
  <conditionalFormatting sqref="B46:B56">
    <cfRule type="cellIs" dxfId="2602" priority="32" operator="equal">
      <formula>"N"</formula>
    </cfRule>
    <cfRule type="expression" dxfId="2601" priority="33">
      <formula>IF(A46="N",TRUE,FALSE)</formula>
    </cfRule>
    <cfRule type="cellIs" dxfId="2600" priority="34" operator="equal">
      <formula>"M"</formula>
    </cfRule>
    <cfRule type="expression" dxfId="2599" priority="35">
      <formula>IF(A46="M",TRUE,FALSE)</formula>
    </cfRule>
  </conditionalFormatting>
  <conditionalFormatting sqref="D2:E3 E4">
    <cfRule type="expression" dxfId="2598" priority="24">
      <formula>IF($B2="n",TRUE,FALSE)</formula>
    </cfRule>
  </conditionalFormatting>
  <conditionalFormatting sqref="B2:E3 E4">
    <cfRule type="cellIs" dxfId="2597" priority="23" operator="equal">
      <formula>"?"</formula>
    </cfRule>
    <cfRule type="containsBlanks" dxfId="2596" priority="27">
      <formula>LEN(TRIM(B2))=0</formula>
    </cfRule>
  </conditionalFormatting>
  <conditionalFormatting sqref="B2:B3">
    <cfRule type="cellIs" dxfId="2595" priority="22" operator="equal">
      <formula>"M"</formula>
    </cfRule>
    <cfRule type="expression" dxfId="2594" priority="25">
      <formula>IF($B2="n",TRUE,FALSE)</formula>
    </cfRule>
  </conditionalFormatting>
  <conditionalFormatting sqref="D2:E3 E4">
    <cfRule type="expression" dxfId="2593" priority="26">
      <formula>IF($B2="M",TRUE,FALSE)</formula>
    </cfRule>
  </conditionalFormatting>
  <conditionalFormatting sqref="D4">
    <cfRule type="expression" dxfId="2592" priority="18">
      <formula>IF($B4="n",TRUE,FALSE)</formula>
    </cfRule>
  </conditionalFormatting>
  <conditionalFormatting sqref="B4:D4">
    <cfRule type="cellIs" dxfId="2591" priority="17" operator="equal">
      <formula>"?"</formula>
    </cfRule>
    <cfRule type="containsBlanks" dxfId="2590" priority="21">
      <formula>LEN(TRIM(B4))=0</formula>
    </cfRule>
  </conditionalFormatting>
  <conditionalFormatting sqref="B4">
    <cfRule type="cellIs" dxfId="2589" priority="16" operator="equal">
      <formula>"M"</formula>
    </cfRule>
    <cfRule type="expression" dxfId="2588" priority="19">
      <formula>IF($B4="n",TRUE,FALSE)</formula>
    </cfRule>
  </conditionalFormatting>
  <conditionalFormatting sqref="D4">
    <cfRule type="expression" dxfId="2587" priority="20">
      <formula>IF($B4="M",TRUE,FALSE)</formula>
    </cfRule>
  </conditionalFormatting>
  <conditionalFormatting sqref="C7:C43">
    <cfRule type="cellIs" dxfId="2586" priority="14" operator="equal">
      <formula>"?"</formula>
    </cfRule>
    <cfRule type="containsBlanks" dxfId="2585" priority="15">
      <formula>LEN(TRIM(C7))=0</formula>
    </cfRule>
  </conditionalFormatting>
  <conditionalFormatting sqref="C46:C56">
    <cfRule type="cellIs" dxfId="2584" priority="12" operator="equal">
      <formula>"?"</formula>
    </cfRule>
    <cfRule type="containsBlanks" dxfId="2583" priority="13">
      <formula>LEN(TRIM(C46))=0</formula>
    </cfRule>
  </conditionalFormatting>
  <conditionalFormatting sqref="Q11">
    <cfRule type="expression" dxfId="2582" priority="10">
      <formula>IF($B11="M",TRUE,FALSE)</formula>
    </cfRule>
  </conditionalFormatting>
  <conditionalFormatting sqref="Q11">
    <cfRule type="cellIs" dxfId="2581" priority="8" operator="equal">
      <formula>"?"</formula>
    </cfRule>
    <cfRule type="containsBlanks" dxfId="2580" priority="11">
      <formula>LEN(TRIM(Q11))=0</formula>
    </cfRule>
  </conditionalFormatting>
  <conditionalFormatting sqref="Q11">
    <cfRule type="cellIs" dxfId="2579" priority="9" operator="equal">
      <formula>"N/A"</formula>
    </cfRule>
  </conditionalFormatting>
  <conditionalFormatting sqref="Y11">
    <cfRule type="expression" dxfId="2578" priority="6">
      <formula>IF($B11="M",TRUE,FALSE)</formula>
    </cfRule>
  </conditionalFormatting>
  <conditionalFormatting sqref="Y11">
    <cfRule type="cellIs" dxfId="2577" priority="4" operator="equal">
      <formula>"?"</formula>
    </cfRule>
    <cfRule type="containsBlanks" dxfId="2576" priority="7">
      <formula>LEN(TRIM(Y11))=0</formula>
    </cfRule>
  </conditionalFormatting>
  <conditionalFormatting sqref="Y11">
    <cfRule type="cellIs" dxfId="2575" priority="5" operator="equal">
      <formula>"N/A"</formula>
    </cfRule>
  </conditionalFormatting>
  <conditionalFormatting sqref="AG1:AG1048576">
    <cfRule type="cellIs" dxfId="2574" priority="2" operator="equal">
      <formula>"?"</formula>
    </cfRule>
    <cfRule type="containsBlanks" dxfId="2573" priority="3">
      <formula>LEN(TRIM(AG1))=0</formula>
    </cfRule>
  </conditionalFormatting>
  <conditionalFormatting sqref="AG1:AG1048576">
    <cfRule type="notContainsBlanks" dxfId="2572" priority="1">
      <formula>LEN(TRIM(AG1))&gt;0</formula>
    </cfRule>
  </conditionalFormatting>
  <dataValidations count="1">
    <dataValidation type="list" allowBlank="1" showInputMessage="1" showErrorMessage="1" sqref="B7:B25 B41:B43 B57">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N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D-AV</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ALL-IN-ONE</v>
      </c>
      <c r="C3" s="1182"/>
      <c r="D3" s="1182"/>
      <c r="E3" s="1179"/>
      <c r="F3" s="31"/>
      <c r="G3" s="42"/>
      <c r="I3" s="42"/>
      <c r="K3" s="42"/>
      <c r="M3" s="42"/>
      <c r="O3" s="42"/>
      <c r="Q3" s="42" t="s">
        <v>1052</v>
      </c>
      <c r="S3" s="42"/>
      <c r="U3" s="42" t="s">
        <v>925</v>
      </c>
      <c r="W3" s="42"/>
      <c r="Y3" s="42" t="s">
        <v>142</v>
      </c>
      <c r="AA3" s="42" t="s">
        <v>586</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VALUE</v>
      </c>
      <c r="C4" s="1184"/>
      <c r="D4" s="1184"/>
      <c r="E4" s="1180"/>
      <c r="F4" s="31"/>
      <c r="G4" s="43"/>
      <c r="I4" s="43"/>
      <c r="K4" s="43"/>
      <c r="M4" s="43"/>
      <c r="O4" s="43"/>
      <c r="Q4" s="43">
        <v>774</v>
      </c>
      <c r="S4" s="43"/>
      <c r="U4" s="43">
        <v>799</v>
      </c>
      <c r="W4" s="43"/>
      <c r="Y4" s="43">
        <v>579</v>
      </c>
      <c r="AA4" s="43">
        <v>815</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1053</v>
      </c>
      <c r="S7" s="57"/>
      <c r="U7" s="57" t="s">
        <v>926</v>
      </c>
      <c r="W7" s="57"/>
      <c r="Y7" s="57" t="s">
        <v>143</v>
      </c>
      <c r="AA7" s="57" t="s">
        <v>181</v>
      </c>
      <c r="AC7" s="57"/>
      <c r="AE7" s="57"/>
    </row>
    <row r="8" spans="1:32" ht="26" thickTop="1" thickBot="1" x14ac:dyDescent="0.2">
      <c r="B8" s="56" t="s">
        <v>21</v>
      </c>
      <c r="C8" s="143" t="s">
        <v>462</v>
      </c>
      <c r="D8" s="90" t="s">
        <v>89</v>
      </c>
      <c r="E8" s="91" t="s">
        <v>449</v>
      </c>
      <c r="G8" s="58"/>
      <c r="I8" s="58"/>
      <c r="K8" s="58"/>
      <c r="M8" s="58"/>
      <c r="O8" s="58"/>
      <c r="Q8" s="58" t="s">
        <v>1054</v>
      </c>
      <c r="S8" s="58"/>
      <c r="U8" s="58" t="s">
        <v>115</v>
      </c>
      <c r="W8" s="58"/>
      <c r="Y8" s="58" t="s">
        <v>115</v>
      </c>
      <c r="AA8" s="58" t="s">
        <v>115</v>
      </c>
      <c r="AC8" s="58"/>
      <c r="AE8" s="58"/>
    </row>
    <row r="9" spans="1:32" ht="41" thickTop="1" thickBot="1" x14ac:dyDescent="0.2">
      <c r="B9" s="56" t="s">
        <v>22</v>
      </c>
      <c r="C9" s="143" t="s">
        <v>463</v>
      </c>
      <c r="D9" s="90" t="s">
        <v>8</v>
      </c>
      <c r="E9" s="91" t="s">
        <v>468</v>
      </c>
      <c r="G9" s="58"/>
      <c r="I9" s="58"/>
      <c r="K9" s="58"/>
      <c r="M9" s="58"/>
      <c r="O9" s="58"/>
      <c r="Q9" s="58" t="s">
        <v>1055</v>
      </c>
      <c r="S9" s="58"/>
      <c r="U9" s="58" t="s">
        <v>125</v>
      </c>
      <c r="W9" s="58"/>
      <c r="Y9" s="58" t="s">
        <v>680</v>
      </c>
      <c r="AA9" s="58" t="s">
        <v>125</v>
      </c>
      <c r="AC9" s="58"/>
      <c r="AE9" s="58"/>
    </row>
    <row r="10" spans="1:32" s="62" customFormat="1" ht="15" thickTop="1" thickBot="1" x14ac:dyDescent="0.2">
      <c r="A10" s="59"/>
      <c r="B10" s="60" t="s">
        <v>22</v>
      </c>
      <c r="C10" s="1166" t="s">
        <v>464</v>
      </c>
      <c r="D10" s="92" t="s">
        <v>132</v>
      </c>
      <c r="E10" s="93" t="s">
        <v>32</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22</v>
      </c>
      <c r="C11" s="1166"/>
      <c r="D11" s="94" t="s">
        <v>126</v>
      </c>
      <c r="E11" s="95" t="s">
        <v>32</v>
      </c>
      <c r="G11" s="64"/>
      <c r="I11" s="64"/>
      <c r="K11" s="64"/>
      <c r="M11" s="64"/>
      <c r="O11" s="64"/>
      <c r="Q11" s="64" t="s">
        <v>1295</v>
      </c>
      <c r="S11" s="64"/>
      <c r="U11" s="64" t="s">
        <v>1379</v>
      </c>
      <c r="W11" s="64"/>
      <c r="Y11" s="64" t="s">
        <v>1296</v>
      </c>
      <c r="AA11" s="64" t="s">
        <v>1297</v>
      </c>
      <c r="AC11" s="64"/>
      <c r="AE11" s="64"/>
    </row>
    <row r="12" spans="1:32" ht="15" thickTop="1" thickBot="1" x14ac:dyDescent="0.2">
      <c r="B12" s="65" t="s">
        <v>21</v>
      </c>
      <c r="C12" s="1166" t="s">
        <v>481</v>
      </c>
      <c r="D12" s="96" t="s">
        <v>288</v>
      </c>
      <c r="E12" s="97">
        <v>2</v>
      </c>
      <c r="F12" s="49"/>
      <c r="G12" s="66"/>
      <c r="H12" s="67"/>
      <c r="I12" s="66"/>
      <c r="J12" s="67"/>
      <c r="K12" s="66"/>
      <c r="L12" s="67"/>
      <c r="M12" s="66"/>
      <c r="N12" s="67"/>
      <c r="O12" s="66"/>
      <c r="P12" s="67"/>
      <c r="Q12" s="66" t="s">
        <v>29</v>
      </c>
      <c r="R12" s="67"/>
      <c r="S12" s="66"/>
      <c r="T12" s="67"/>
      <c r="U12" s="66">
        <v>4</v>
      </c>
      <c r="V12" s="67"/>
      <c r="W12" s="66"/>
      <c r="X12" s="67"/>
      <c r="Y12" s="66" t="s">
        <v>29</v>
      </c>
      <c r="Z12" s="67"/>
      <c r="AA12" s="66">
        <v>4</v>
      </c>
      <c r="AB12" s="67"/>
      <c r="AC12" s="66"/>
      <c r="AD12" s="67"/>
      <c r="AE12" s="66"/>
      <c r="AF12" s="67"/>
    </row>
    <row r="13" spans="1:32" ht="15" thickTop="1" thickBot="1" x14ac:dyDescent="0.2">
      <c r="B13" s="68" t="s">
        <v>21</v>
      </c>
      <c r="C13" s="1166"/>
      <c r="D13" s="98" t="s">
        <v>127</v>
      </c>
      <c r="E13" s="99">
        <v>1</v>
      </c>
      <c r="F13" s="50"/>
      <c r="G13" s="69"/>
      <c r="H13" s="70"/>
      <c r="I13" s="69"/>
      <c r="J13" s="70"/>
      <c r="K13" s="69"/>
      <c r="L13" s="70"/>
      <c r="M13" s="69"/>
      <c r="N13" s="70"/>
      <c r="O13" s="69"/>
      <c r="P13" s="70"/>
      <c r="Q13" s="69">
        <v>1</v>
      </c>
      <c r="R13" s="70"/>
      <c r="S13" s="69"/>
      <c r="T13" s="70"/>
      <c r="U13" s="69">
        <v>1</v>
      </c>
      <c r="V13" s="70"/>
      <c r="W13" s="69"/>
      <c r="X13" s="70"/>
      <c r="Y13" s="69">
        <v>1</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783</v>
      </c>
      <c r="Z14" s="62"/>
      <c r="AA14" s="71" t="s">
        <v>783</v>
      </c>
      <c r="AB14" s="62"/>
      <c r="AC14" s="71"/>
      <c r="AD14" s="62"/>
      <c r="AE14" s="71"/>
      <c r="AF14" s="62"/>
    </row>
    <row r="15" spans="1:32" ht="15" thickTop="1" thickBot="1" x14ac:dyDescent="0.2">
      <c r="B15" s="65" t="s">
        <v>22</v>
      </c>
      <c r="C15" s="1166" t="s">
        <v>424</v>
      </c>
      <c r="D15" s="96" t="s">
        <v>288</v>
      </c>
      <c r="E15" s="102" t="s">
        <v>32</v>
      </c>
      <c r="F15" s="51"/>
      <c r="G15" s="72"/>
      <c r="H15" s="73"/>
      <c r="I15" s="72"/>
      <c r="J15" s="73"/>
      <c r="K15" s="72"/>
      <c r="L15" s="73"/>
      <c r="M15" s="72"/>
      <c r="N15" s="73"/>
      <c r="O15" s="72"/>
      <c r="P15" s="73"/>
      <c r="Q15" s="72" t="s">
        <v>79</v>
      </c>
      <c r="R15" s="73"/>
      <c r="S15" s="72"/>
      <c r="T15" s="73"/>
      <c r="U15" s="72">
        <v>500</v>
      </c>
      <c r="V15" s="73"/>
      <c r="W15" s="72"/>
      <c r="X15" s="73"/>
      <c r="Y15" s="72" t="s">
        <v>79</v>
      </c>
      <c r="Z15" s="73"/>
      <c r="AA15" s="72">
        <v>250</v>
      </c>
      <c r="AB15" s="73"/>
      <c r="AC15" s="72"/>
      <c r="AD15" s="73"/>
      <c r="AE15" s="72"/>
      <c r="AF15" s="73"/>
    </row>
    <row r="16" spans="1:32" ht="28" thickTop="1" thickBot="1" x14ac:dyDescent="0.2">
      <c r="B16" s="63" t="s">
        <v>22</v>
      </c>
      <c r="C16" s="1166"/>
      <c r="D16" s="100" t="s">
        <v>290</v>
      </c>
      <c r="E16" s="103" t="s">
        <v>448</v>
      </c>
      <c r="G16" s="57"/>
      <c r="I16" s="57"/>
      <c r="K16" s="57"/>
      <c r="M16" s="57"/>
      <c r="O16" s="57"/>
      <c r="Q16" s="57" t="s">
        <v>691</v>
      </c>
      <c r="S16" s="57"/>
      <c r="U16" s="57" t="s">
        <v>291</v>
      </c>
      <c r="W16" s="57"/>
      <c r="Y16" s="57" t="s">
        <v>291</v>
      </c>
      <c r="AA16" s="57" t="s">
        <v>291</v>
      </c>
      <c r="AC16" s="57"/>
      <c r="AE16" s="57"/>
    </row>
    <row r="17" spans="1:32" ht="19" thickTop="1" thickBot="1" x14ac:dyDescent="0.2">
      <c r="A17" s="55"/>
      <c r="B17" s="56" t="s">
        <v>22</v>
      </c>
      <c r="C17" s="143" t="s">
        <v>465</v>
      </c>
      <c r="D17" s="104" t="s">
        <v>2</v>
      </c>
      <c r="E17" s="105" t="s">
        <v>32</v>
      </c>
      <c r="G17" s="74"/>
      <c r="I17" s="74"/>
      <c r="K17" s="74"/>
      <c r="M17" s="74"/>
      <c r="O17" s="74"/>
      <c r="Q17" s="74" t="s">
        <v>1037</v>
      </c>
      <c r="S17" s="74"/>
      <c r="U17" s="74" t="s">
        <v>95</v>
      </c>
      <c r="W17" s="74"/>
      <c r="Y17" s="74" t="s">
        <v>563</v>
      </c>
      <c r="AA17" s="74" t="s">
        <v>95</v>
      </c>
      <c r="AC17" s="74"/>
      <c r="AE17" s="74"/>
    </row>
    <row r="18" spans="1:32" ht="28" thickTop="1" thickBot="1" x14ac:dyDescent="0.2">
      <c r="B18" s="65" t="s">
        <v>22</v>
      </c>
      <c r="C18" s="1166" t="s">
        <v>482</v>
      </c>
      <c r="D18" s="96" t="s">
        <v>486</v>
      </c>
      <c r="E18" s="106" t="s">
        <v>492</v>
      </c>
      <c r="G18" s="75"/>
      <c r="I18" s="75"/>
      <c r="K18" s="75"/>
      <c r="M18" s="75"/>
      <c r="O18" s="75"/>
      <c r="Q18" s="75" t="s">
        <v>493</v>
      </c>
      <c r="S18" s="75"/>
      <c r="U18" s="75" t="s">
        <v>927</v>
      </c>
      <c r="W18" s="75"/>
      <c r="Y18" s="75" t="s">
        <v>539</v>
      </c>
      <c r="AA18" s="75" t="s">
        <v>940</v>
      </c>
      <c r="AC18" s="75"/>
      <c r="AE18" s="75"/>
    </row>
    <row r="19" spans="1:32" ht="15" thickTop="1" thickBot="1" x14ac:dyDescent="0.2">
      <c r="B19" s="68" t="s">
        <v>21</v>
      </c>
      <c r="C19" s="1166"/>
      <c r="D19" s="98" t="s">
        <v>487</v>
      </c>
      <c r="E19" s="107">
        <v>1</v>
      </c>
      <c r="G19" s="76"/>
      <c r="I19" s="76"/>
      <c r="K19" s="76"/>
      <c r="M19" s="76"/>
      <c r="O19" s="76"/>
      <c r="Q19" s="76">
        <v>10</v>
      </c>
      <c r="S19" s="76"/>
      <c r="U19" s="76">
        <v>2</v>
      </c>
      <c r="W19" s="76"/>
      <c r="Y19" s="76">
        <v>2</v>
      </c>
      <c r="AA19" s="76">
        <v>2</v>
      </c>
      <c r="AC19" s="76"/>
      <c r="AE19" s="76"/>
    </row>
    <row r="20" spans="1:32" ht="28" thickTop="1" thickBot="1" x14ac:dyDescent="0.2">
      <c r="B20" s="68" t="s">
        <v>22</v>
      </c>
      <c r="C20" s="1166"/>
      <c r="D20" s="98" t="s">
        <v>293</v>
      </c>
      <c r="E20" s="107" t="s">
        <v>292</v>
      </c>
      <c r="G20" s="76"/>
      <c r="I20" s="76"/>
      <c r="K20" s="76"/>
      <c r="M20" s="76"/>
      <c r="O20" s="76"/>
      <c r="Q20" s="76" t="s">
        <v>1056</v>
      </c>
      <c r="S20" s="76"/>
      <c r="U20" s="76" t="s">
        <v>452</v>
      </c>
      <c r="W20" s="76"/>
      <c r="Y20" s="76" t="s">
        <v>681</v>
      </c>
      <c r="AA20" s="76" t="s">
        <v>295</v>
      </c>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t="s">
        <v>81</v>
      </c>
      <c r="AC21" s="76"/>
      <c r="AE21" s="76"/>
    </row>
    <row r="22" spans="1:32" ht="15" thickTop="1" thickBot="1" x14ac:dyDescent="0.2">
      <c r="A22" s="55"/>
      <c r="B22" s="63" t="s">
        <v>22</v>
      </c>
      <c r="C22" s="1166"/>
      <c r="D22" s="100" t="s">
        <v>437</v>
      </c>
      <c r="E22" s="103" t="s">
        <v>32</v>
      </c>
      <c r="G22" s="57"/>
      <c r="I22" s="57"/>
      <c r="K22" s="57"/>
      <c r="M22" s="57"/>
      <c r="O22" s="57"/>
      <c r="Q22" s="57" t="s">
        <v>30</v>
      </c>
      <c r="S22" s="57"/>
      <c r="U22" s="57" t="s">
        <v>41</v>
      </c>
      <c r="W22" s="57"/>
      <c r="Y22" s="57" t="s">
        <v>91</v>
      </c>
      <c r="AA22" s="57" t="s">
        <v>41</v>
      </c>
      <c r="AC22" s="57"/>
      <c r="AE22" s="57"/>
    </row>
    <row r="23" spans="1:32" s="70" customFormat="1" ht="28" thickTop="1" thickBot="1" x14ac:dyDescent="0.2">
      <c r="A23" s="131"/>
      <c r="B23" s="132" t="s">
        <v>22</v>
      </c>
      <c r="C23" s="1166" t="s">
        <v>24</v>
      </c>
      <c r="D23" s="133" t="s">
        <v>438</v>
      </c>
      <c r="E23" s="134" t="s">
        <v>32</v>
      </c>
      <c r="F23" s="50"/>
      <c r="G23" s="135"/>
      <c r="I23" s="135"/>
      <c r="K23" s="135"/>
      <c r="M23" s="135"/>
      <c r="O23" s="135"/>
      <c r="Q23" s="135" t="s">
        <v>687</v>
      </c>
      <c r="S23" s="135"/>
      <c r="U23" s="135" t="s">
        <v>1148</v>
      </c>
      <c r="W23" s="135"/>
      <c r="Y23" s="135" t="s">
        <v>687</v>
      </c>
      <c r="AA23" s="135" t="s">
        <v>687</v>
      </c>
      <c r="AC23" s="135"/>
      <c r="AE23" s="135"/>
    </row>
    <row r="24" spans="1:32" ht="28" thickTop="1" thickBot="1" x14ac:dyDescent="0.2">
      <c r="B24" s="68" t="s">
        <v>22</v>
      </c>
      <c r="C24" s="1166"/>
      <c r="D24" s="98" t="s">
        <v>4</v>
      </c>
      <c r="E24" s="107" t="s">
        <v>32</v>
      </c>
      <c r="G24" s="76"/>
      <c r="I24" s="76"/>
      <c r="K24" s="76"/>
      <c r="M24" s="76"/>
      <c r="O24" s="76"/>
      <c r="Q24" s="76" t="s">
        <v>1057</v>
      </c>
      <c r="S24" s="76"/>
      <c r="U24" s="76" t="s">
        <v>303</v>
      </c>
      <c r="W24" s="76"/>
      <c r="Y24" s="76" t="s">
        <v>627</v>
      </c>
      <c r="AA24" s="76" t="s">
        <v>303</v>
      </c>
      <c r="AC24" s="76"/>
      <c r="AE24" s="76"/>
    </row>
    <row r="25" spans="1:32" ht="15" thickTop="1" thickBot="1" x14ac:dyDescent="0.2">
      <c r="B25" s="63" t="s">
        <v>22</v>
      </c>
      <c r="C25" s="1166"/>
      <c r="D25" s="100" t="s">
        <v>301</v>
      </c>
      <c r="E25" s="101" t="s">
        <v>32</v>
      </c>
      <c r="G25" s="71"/>
      <c r="H25" s="62"/>
      <c r="I25" s="71"/>
      <c r="J25" s="62"/>
      <c r="K25" s="71"/>
      <c r="L25" s="62"/>
      <c r="M25" s="71"/>
      <c r="N25" s="62"/>
      <c r="O25" s="71"/>
      <c r="P25" s="62"/>
      <c r="Q25" s="71" t="s">
        <v>1058</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21</v>
      </c>
      <c r="C26" s="1166" t="s">
        <v>235</v>
      </c>
      <c r="D26" s="96" t="s">
        <v>3</v>
      </c>
      <c r="E26" s="106" t="s">
        <v>28</v>
      </c>
      <c r="G26" s="75"/>
      <c r="I26" s="75"/>
      <c r="K26" s="75"/>
      <c r="M26" s="75"/>
      <c r="O26" s="75"/>
      <c r="Q26" s="75" t="s">
        <v>28</v>
      </c>
      <c r="S26" s="75"/>
      <c r="U26" s="75" t="s">
        <v>96</v>
      </c>
      <c r="W26" s="75"/>
      <c r="Y26" s="75" t="s">
        <v>28</v>
      </c>
      <c r="AA26" s="75" t="s">
        <v>96</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440</v>
      </c>
      <c r="F30" s="52"/>
      <c r="G30" s="79"/>
      <c r="I30" s="79"/>
      <c r="K30" s="79"/>
      <c r="M30" s="79"/>
      <c r="O30" s="79"/>
      <c r="Q30" s="79" t="s">
        <v>1059</v>
      </c>
      <c r="S30" s="79"/>
      <c r="U30" s="79" t="s">
        <v>440</v>
      </c>
      <c r="W30" s="79"/>
      <c r="Y30" s="79" t="s">
        <v>442</v>
      </c>
      <c r="AA30" s="79" t="s">
        <v>443</v>
      </c>
      <c r="AC30" s="79"/>
      <c r="AE30" s="79"/>
    </row>
    <row r="31" spans="1:32" s="80" customFormat="1" ht="54" thickTop="1" thickBot="1" x14ac:dyDescent="0.2">
      <c r="A31" s="77"/>
      <c r="B31" s="81" t="s">
        <v>22</v>
      </c>
      <c r="C31" s="1166"/>
      <c r="D31" s="98" t="s">
        <v>488</v>
      </c>
      <c r="E31" s="107" t="s">
        <v>32</v>
      </c>
      <c r="F31" s="30"/>
      <c r="G31" s="76"/>
      <c r="H31" s="54"/>
      <c r="I31" s="76"/>
      <c r="J31" s="54"/>
      <c r="K31" s="76"/>
      <c r="L31" s="54"/>
      <c r="M31" s="76"/>
      <c r="N31" s="54"/>
      <c r="O31" s="76"/>
      <c r="P31" s="54"/>
      <c r="Q31" s="76" t="s">
        <v>1060</v>
      </c>
      <c r="R31" s="54"/>
      <c r="S31" s="76"/>
      <c r="T31" s="54"/>
      <c r="U31" s="76" t="s">
        <v>928</v>
      </c>
      <c r="V31" s="54"/>
      <c r="W31" s="76"/>
      <c r="X31" s="54"/>
      <c r="Y31" s="76" t="s">
        <v>682</v>
      </c>
      <c r="Z31" s="54"/>
      <c r="AA31" s="76" t="s">
        <v>182</v>
      </c>
      <c r="AB31" s="54"/>
      <c r="AC31" s="76"/>
      <c r="AD31" s="54"/>
      <c r="AE31" s="76"/>
      <c r="AF31" s="54"/>
    </row>
    <row r="32" spans="1:32" ht="67" thickTop="1" thickBot="1" x14ac:dyDescent="0.2">
      <c r="B32" s="68" t="s">
        <v>22</v>
      </c>
      <c r="C32" s="1166"/>
      <c r="D32" s="98" t="s">
        <v>315</v>
      </c>
      <c r="E32" s="107" t="s">
        <v>32</v>
      </c>
      <c r="G32" s="76"/>
      <c r="I32" s="76"/>
      <c r="K32" s="76"/>
      <c r="M32" s="76"/>
      <c r="O32" s="76"/>
      <c r="Q32" s="76" t="s">
        <v>1061</v>
      </c>
      <c r="S32" s="76"/>
      <c r="U32" s="76">
        <v>0</v>
      </c>
      <c r="W32" s="76"/>
      <c r="Y32" s="76" t="s">
        <v>683</v>
      </c>
      <c r="AA32" s="76" t="s">
        <v>587</v>
      </c>
      <c r="AC32" s="76"/>
      <c r="AE32" s="76"/>
    </row>
    <row r="33" spans="1:32" ht="28" thickTop="1" thickBot="1" x14ac:dyDescent="0.2">
      <c r="B33" s="63" t="s">
        <v>22</v>
      </c>
      <c r="C33" s="1166"/>
      <c r="D33" s="100" t="s">
        <v>316</v>
      </c>
      <c r="E33" s="103" t="s">
        <v>32</v>
      </c>
      <c r="G33" s="57"/>
      <c r="I33" s="57"/>
      <c r="K33" s="57"/>
      <c r="M33" s="57"/>
      <c r="O33" s="57"/>
      <c r="Q33" s="57" t="s">
        <v>1062</v>
      </c>
      <c r="S33" s="57"/>
      <c r="U33" s="57">
        <v>0</v>
      </c>
      <c r="W33" s="57"/>
      <c r="Y33" s="57" t="s">
        <v>684</v>
      </c>
      <c r="AA33" s="57">
        <v>0</v>
      </c>
      <c r="AC33" s="57"/>
      <c r="AE33" s="57"/>
    </row>
    <row r="34" spans="1:32" ht="41" thickTop="1" thickBot="1" x14ac:dyDescent="0.2">
      <c r="B34" s="78" t="s">
        <v>21</v>
      </c>
      <c r="C34" s="1166" t="s">
        <v>305</v>
      </c>
      <c r="D34" s="108" t="s">
        <v>27</v>
      </c>
      <c r="E34" s="109" t="s">
        <v>36</v>
      </c>
      <c r="G34" s="115"/>
      <c r="I34" s="115"/>
      <c r="K34" s="115"/>
      <c r="M34" s="115"/>
      <c r="O34" s="115"/>
      <c r="Q34" s="115" t="s">
        <v>1063</v>
      </c>
      <c r="S34" s="115"/>
      <c r="U34" s="115" t="s">
        <v>929</v>
      </c>
      <c r="W34" s="115"/>
      <c r="Y34" s="115" t="s">
        <v>685</v>
      </c>
      <c r="AA34" s="115" t="s">
        <v>173</v>
      </c>
      <c r="AC34" s="115"/>
      <c r="AE34" s="115"/>
    </row>
    <row r="35" spans="1:32" ht="15" thickTop="1" thickBot="1" x14ac:dyDescent="0.2">
      <c r="B35" s="81" t="s">
        <v>22</v>
      </c>
      <c r="C35" s="1166"/>
      <c r="D35" s="98" t="s">
        <v>40</v>
      </c>
      <c r="E35" s="107" t="s">
        <v>32</v>
      </c>
      <c r="G35" s="76"/>
      <c r="I35" s="76"/>
      <c r="K35" s="76"/>
      <c r="M35" s="76"/>
      <c r="O35" s="76"/>
      <c r="Q35" s="76" t="s">
        <v>1064</v>
      </c>
      <c r="S35" s="76"/>
      <c r="U35" s="76" t="s">
        <v>930</v>
      </c>
      <c r="W35" s="76"/>
      <c r="Y35" s="76" t="s">
        <v>633</v>
      </c>
      <c r="AA35" s="76" t="s">
        <v>633</v>
      </c>
      <c r="AC35" s="76"/>
      <c r="AE35" s="76"/>
    </row>
    <row r="36" spans="1:32" ht="28" thickTop="1" thickBot="1" x14ac:dyDescent="0.2">
      <c r="B36" s="68" t="s">
        <v>22</v>
      </c>
      <c r="C36" s="1166"/>
      <c r="D36" s="98" t="s">
        <v>319</v>
      </c>
      <c r="E36" s="107" t="s">
        <v>32</v>
      </c>
      <c r="G36" s="76"/>
      <c r="I36" s="76"/>
      <c r="K36" s="76"/>
      <c r="M36" s="76"/>
      <c r="O36" s="76"/>
      <c r="Q36" s="76" t="s">
        <v>1064</v>
      </c>
      <c r="S36" s="76"/>
      <c r="U36" s="76" t="s">
        <v>245</v>
      </c>
      <c r="W36" s="76"/>
      <c r="Y36" s="76" t="s">
        <v>633</v>
      </c>
      <c r="AA36" s="76" t="s">
        <v>633</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6</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121</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89</v>
      </c>
      <c r="R49" s="30"/>
      <c r="S49" s="118"/>
      <c r="T49" s="30"/>
      <c r="U49" s="118">
        <v>59</v>
      </c>
      <c r="V49" s="30"/>
      <c r="W49" s="118"/>
      <c r="X49" s="30"/>
      <c r="Y49" s="118">
        <v>38</v>
      </c>
      <c r="Z49" s="30"/>
      <c r="AA49" s="118">
        <v>79.2</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129</v>
      </c>
      <c r="R50" s="30"/>
      <c r="S50" s="122"/>
      <c r="T50" s="30"/>
      <c r="U50" s="122">
        <v>130</v>
      </c>
      <c r="V50" s="30"/>
      <c r="W50" s="122"/>
      <c r="X50" s="30"/>
      <c r="Y50" s="122">
        <v>76</v>
      </c>
      <c r="Z50" s="30"/>
      <c r="AA50" s="122">
        <v>159.19999999999999</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116</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71.2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686</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686</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
    <protectedRange sqref="U6 Q6 W6 Y6 AC6 AA6 AE6 O6 G6 I6 K6 M6 S6" name="Range1_2_1_2"/>
    <protectedRange sqref="F45:N45 S45" name="Range1_2_2_1"/>
    <protectedRange sqref="O45 Q45 U45 W45 Y45 AA45 AC45 AE45" name="Range1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G2:AE2">
    <cfRule type="expression" dxfId="2571" priority="68">
      <formula>IF($B2="M",TRUE,FALSE)</formula>
    </cfRule>
  </conditionalFormatting>
  <conditionalFormatting sqref="D1:E1 D7:E44 D5:E5 D57:E1048576">
    <cfRule type="expression" dxfId="2570" priority="72">
      <formula>IF($B1="n",TRUE,FALSE)</formula>
    </cfRule>
  </conditionalFormatting>
  <conditionalFormatting sqref="D1:AE1 D5:AE5 F2 D57:AE1048576 F3:AE4 D42:AE44 D41:P41 R41:T41 V41 X41 Z41 AB41:AE41 D7:AE15 F46:AE56 D17:AE40 D16:P16 R16:AE16">
    <cfRule type="expression" dxfId="2569" priority="75">
      <formula>IF($B1="M",TRUE,FALSE)</formula>
    </cfRule>
  </conditionalFormatting>
  <conditionalFormatting sqref="A1:AF1 A5:AF5 AF2 A6 AF6 A57:AF1048576 AF45 F2 A2:A4 F3:AF4 A45:A56 A44:AF44 R41:T41 V41 X41 Z41 AB41:AF41 D41:P41 A7:B43 D42:AF43 D7:AF15 F46:AF56 D17:AF40 D16:P16 R16:AF16 AH1:XFD1048576">
    <cfRule type="cellIs" dxfId="2568" priority="71" operator="equal">
      <formula>"?"</formula>
    </cfRule>
    <cfRule type="containsBlanks" dxfId="2567" priority="76">
      <formula>LEN(TRIM(A1))=0</formula>
    </cfRule>
  </conditionalFormatting>
  <conditionalFormatting sqref="B1 B5 B7:B44 B57:B1048576">
    <cfRule type="cellIs" dxfId="2566" priority="70" operator="equal">
      <formula>"M"</formula>
    </cfRule>
    <cfRule type="expression" dxfId="2565" priority="73">
      <formula>IF($B1="n",TRUE,FALSE)</formula>
    </cfRule>
  </conditionalFormatting>
  <conditionalFormatting sqref="G1:AE1 G3:AE5 G42:AE44 G41:P41 R41:T41 V41 X41 Z41 AB41:AE41 G7:AE15 G46:AE1048576 G17:AE40 G16:P16 R16:AE16">
    <cfRule type="cellIs" dxfId="2564" priority="74" operator="equal">
      <formula>"N/A"</formula>
    </cfRule>
  </conditionalFormatting>
  <conditionalFormatting sqref="G2:AE2">
    <cfRule type="cellIs" dxfId="2563" priority="66" operator="equal">
      <formula>"?"</formula>
    </cfRule>
    <cfRule type="containsBlanks" dxfId="2562" priority="69">
      <formula>LEN(TRIM(G2))=0</formula>
    </cfRule>
  </conditionalFormatting>
  <conditionalFormatting sqref="G2:AE2">
    <cfRule type="cellIs" dxfId="2561" priority="67" operator="equal">
      <formula>"N/A"</formula>
    </cfRule>
  </conditionalFormatting>
  <conditionalFormatting sqref="D6:E6">
    <cfRule type="expression" dxfId="2560" priority="61">
      <formula>IF($B6="n",TRUE,FALSE)</formula>
    </cfRule>
  </conditionalFormatting>
  <conditionalFormatting sqref="B6:AE6">
    <cfRule type="cellIs" dxfId="2559" priority="60" operator="equal">
      <formula>"?"</formula>
    </cfRule>
    <cfRule type="containsBlanks" dxfId="2558" priority="65">
      <formula>LEN(TRIM(B6))=0</formula>
    </cfRule>
  </conditionalFormatting>
  <conditionalFormatting sqref="B6">
    <cfRule type="cellIs" dxfId="2557" priority="59" operator="equal">
      <formula>"M"</formula>
    </cfRule>
    <cfRule type="expression" dxfId="2556" priority="62">
      <formula>IF($B6="n",TRUE,FALSE)</formula>
    </cfRule>
  </conditionalFormatting>
  <conditionalFormatting sqref="G6:AE6">
    <cfRule type="cellIs" dxfId="2555" priority="63" operator="equal">
      <formula>"N/A"</formula>
    </cfRule>
  </conditionalFormatting>
  <conditionalFormatting sqref="D6:AE6">
    <cfRule type="expression" dxfId="2554" priority="64">
      <formula>IF($B6="M",TRUE,FALSE)</formula>
    </cfRule>
  </conditionalFormatting>
  <conditionalFormatting sqref="D45:E45">
    <cfRule type="expression" dxfId="2553" priority="54">
      <formula>IF($B45="n",TRUE,FALSE)</formula>
    </cfRule>
  </conditionalFormatting>
  <conditionalFormatting sqref="B45:AE45">
    <cfRule type="cellIs" dxfId="2552" priority="53" operator="equal">
      <formula>"?"</formula>
    </cfRule>
    <cfRule type="containsBlanks" dxfId="2551" priority="58">
      <formula>LEN(TRIM(B45))=0</formula>
    </cfRule>
  </conditionalFormatting>
  <conditionalFormatting sqref="B45">
    <cfRule type="cellIs" dxfId="2550" priority="52" operator="equal">
      <formula>"M"</formula>
    </cfRule>
    <cfRule type="expression" dxfId="2549" priority="55">
      <formula>IF($B45="n",TRUE,FALSE)</formula>
    </cfRule>
  </conditionalFormatting>
  <conditionalFormatting sqref="G45:AE45">
    <cfRule type="cellIs" dxfId="2548" priority="56" operator="equal">
      <formula>"N/A"</formula>
    </cfRule>
  </conditionalFormatting>
  <conditionalFormatting sqref="D45:AE45">
    <cfRule type="expression" dxfId="2547" priority="57">
      <formula>IF($B45="M",TRUE,FALSE)</formula>
    </cfRule>
  </conditionalFormatting>
  <conditionalFormatting sqref="B46:B56">
    <cfRule type="cellIs" dxfId="2546" priority="48" operator="equal">
      <formula>"N"</formula>
    </cfRule>
    <cfRule type="expression" dxfId="2545" priority="49">
      <formula>IF(A46="N",TRUE,FALSE)</formula>
    </cfRule>
    <cfRule type="cellIs" dxfId="2544" priority="50" operator="equal">
      <formula>"M"</formula>
    </cfRule>
    <cfRule type="expression" dxfId="2543" priority="51">
      <formula>IF(A46="M",TRUE,FALSE)</formula>
    </cfRule>
  </conditionalFormatting>
  <conditionalFormatting sqref="Q41">
    <cfRule type="expression" dxfId="2542" priority="46">
      <formula>IF($B41="M",TRUE,FALSE)</formula>
    </cfRule>
  </conditionalFormatting>
  <conditionalFormatting sqref="Q41">
    <cfRule type="cellIs" dxfId="2541" priority="44" operator="equal">
      <formula>"?"</formula>
    </cfRule>
    <cfRule type="containsBlanks" dxfId="2540" priority="47">
      <formula>LEN(TRIM(Q41))=0</formula>
    </cfRule>
  </conditionalFormatting>
  <conditionalFormatting sqref="Q41">
    <cfRule type="cellIs" dxfId="2539" priority="45" operator="equal">
      <formula>"N/A"</formula>
    </cfRule>
  </conditionalFormatting>
  <conditionalFormatting sqref="U41">
    <cfRule type="expression" dxfId="2538" priority="42">
      <formula>IF($B41="M",TRUE,FALSE)</formula>
    </cfRule>
  </conditionalFormatting>
  <conditionalFormatting sqref="U41">
    <cfRule type="cellIs" dxfId="2537" priority="40" operator="equal">
      <formula>"?"</formula>
    </cfRule>
    <cfRule type="containsBlanks" dxfId="2536" priority="43">
      <formula>LEN(TRIM(U41))=0</formula>
    </cfRule>
  </conditionalFormatting>
  <conditionalFormatting sqref="U41">
    <cfRule type="cellIs" dxfId="2535" priority="41" operator="equal">
      <formula>"N/A"</formula>
    </cfRule>
  </conditionalFormatting>
  <conditionalFormatting sqref="W41">
    <cfRule type="expression" dxfId="2534" priority="38">
      <formula>IF($B41="M",TRUE,FALSE)</formula>
    </cfRule>
  </conditionalFormatting>
  <conditionalFormatting sqref="W41">
    <cfRule type="cellIs" dxfId="2533" priority="36" operator="equal">
      <formula>"?"</formula>
    </cfRule>
    <cfRule type="containsBlanks" dxfId="2532" priority="39">
      <formula>LEN(TRIM(W41))=0</formula>
    </cfRule>
  </conditionalFormatting>
  <conditionalFormatting sqref="W41">
    <cfRule type="cellIs" dxfId="2531" priority="37" operator="equal">
      <formula>"N/A"</formula>
    </cfRule>
  </conditionalFormatting>
  <conditionalFormatting sqref="Y41">
    <cfRule type="expression" dxfId="2530" priority="34">
      <formula>IF($B41="M",TRUE,FALSE)</formula>
    </cfRule>
  </conditionalFormatting>
  <conditionalFormatting sqref="Y41">
    <cfRule type="cellIs" dxfId="2529" priority="32" operator="equal">
      <formula>"?"</formula>
    </cfRule>
    <cfRule type="containsBlanks" dxfId="2528" priority="35">
      <formula>LEN(TRIM(Y41))=0</formula>
    </cfRule>
  </conditionalFormatting>
  <conditionalFormatting sqref="Y41">
    <cfRule type="cellIs" dxfId="2527" priority="33" operator="equal">
      <formula>"N/A"</formula>
    </cfRule>
  </conditionalFormatting>
  <conditionalFormatting sqref="AA41">
    <cfRule type="expression" dxfId="2526" priority="30">
      <formula>IF($B41="M",TRUE,FALSE)</formula>
    </cfRule>
  </conditionalFormatting>
  <conditionalFormatting sqref="AA41">
    <cfRule type="cellIs" dxfId="2525" priority="28" operator="equal">
      <formula>"?"</formula>
    </cfRule>
    <cfRule type="containsBlanks" dxfId="2524" priority="31">
      <formula>LEN(TRIM(AA41))=0</formula>
    </cfRule>
  </conditionalFormatting>
  <conditionalFormatting sqref="AA41">
    <cfRule type="cellIs" dxfId="2523" priority="29" operator="equal">
      <formula>"N/A"</formula>
    </cfRule>
  </conditionalFormatting>
  <conditionalFormatting sqref="D46:E56">
    <cfRule type="expression" dxfId="2522" priority="25">
      <formula>IF($B46="n",TRUE,FALSE)</formula>
    </cfRule>
  </conditionalFormatting>
  <conditionalFormatting sqref="D46:E56">
    <cfRule type="cellIs" dxfId="2521" priority="24" operator="equal">
      <formula>"?"</formula>
    </cfRule>
    <cfRule type="containsBlanks" dxfId="2520" priority="27">
      <formula>LEN(TRIM(D46))=0</formula>
    </cfRule>
  </conditionalFormatting>
  <conditionalFormatting sqref="D46:E56">
    <cfRule type="expression" dxfId="2519" priority="26">
      <formula>IF($B46="M",TRUE,FALSE)</formula>
    </cfRule>
  </conditionalFormatting>
  <conditionalFormatting sqref="D2:E3 E4">
    <cfRule type="expression" dxfId="2518" priority="20">
      <formula>IF($B2="n",TRUE,FALSE)</formula>
    </cfRule>
  </conditionalFormatting>
  <conditionalFormatting sqref="B2:E3 E4">
    <cfRule type="cellIs" dxfId="2517" priority="19" operator="equal">
      <formula>"?"</formula>
    </cfRule>
    <cfRule type="containsBlanks" dxfId="2516" priority="23">
      <formula>LEN(TRIM(B2))=0</formula>
    </cfRule>
  </conditionalFormatting>
  <conditionalFormatting sqref="B2:B3">
    <cfRule type="cellIs" dxfId="2515" priority="18" operator="equal">
      <formula>"M"</formula>
    </cfRule>
    <cfRule type="expression" dxfId="2514" priority="21">
      <formula>IF($B2="n",TRUE,FALSE)</formula>
    </cfRule>
  </conditionalFormatting>
  <conditionalFormatting sqref="D2:E3 E4">
    <cfRule type="expression" dxfId="2513" priority="22">
      <formula>IF($B2="M",TRUE,FALSE)</formula>
    </cfRule>
  </conditionalFormatting>
  <conditionalFormatting sqref="D4">
    <cfRule type="expression" dxfId="2512" priority="14">
      <formula>IF($B4="n",TRUE,FALSE)</formula>
    </cfRule>
  </conditionalFormatting>
  <conditionalFormatting sqref="B4:D4">
    <cfRule type="cellIs" dxfId="2511" priority="13" operator="equal">
      <formula>"?"</formula>
    </cfRule>
    <cfRule type="containsBlanks" dxfId="2510" priority="17">
      <formula>LEN(TRIM(B4))=0</formula>
    </cfRule>
  </conditionalFormatting>
  <conditionalFormatting sqref="B4">
    <cfRule type="cellIs" dxfId="2509" priority="12" operator="equal">
      <formula>"M"</formula>
    </cfRule>
    <cfRule type="expression" dxfId="2508" priority="15">
      <formula>IF($B4="n",TRUE,FALSE)</formula>
    </cfRule>
  </conditionalFormatting>
  <conditionalFormatting sqref="D4">
    <cfRule type="expression" dxfId="2507" priority="16">
      <formula>IF($B4="M",TRUE,FALSE)</formula>
    </cfRule>
  </conditionalFormatting>
  <conditionalFormatting sqref="C7:C43">
    <cfRule type="cellIs" dxfId="2506" priority="10" operator="equal">
      <formula>"?"</formula>
    </cfRule>
    <cfRule type="containsBlanks" dxfId="2505" priority="11">
      <formula>LEN(TRIM(C7))=0</formula>
    </cfRule>
  </conditionalFormatting>
  <conditionalFormatting sqref="C46:C56">
    <cfRule type="cellIs" dxfId="2504" priority="8" operator="equal">
      <formula>"?"</formula>
    </cfRule>
    <cfRule type="containsBlanks" dxfId="2503" priority="9">
      <formula>LEN(TRIM(C46))=0</formula>
    </cfRule>
  </conditionalFormatting>
  <conditionalFormatting sqref="Q16">
    <cfRule type="expression" dxfId="2502" priority="6">
      <formula>IF($B16="M",TRUE,FALSE)</formula>
    </cfRule>
  </conditionalFormatting>
  <conditionalFormatting sqref="Q16">
    <cfRule type="cellIs" dxfId="2501" priority="4" operator="equal">
      <formula>"?"</formula>
    </cfRule>
    <cfRule type="containsBlanks" dxfId="2500" priority="7">
      <formula>LEN(TRIM(Q16))=0</formula>
    </cfRule>
  </conditionalFormatting>
  <conditionalFormatting sqref="Q16">
    <cfRule type="cellIs" dxfId="2499" priority="5" operator="equal">
      <formula>"N/A"</formula>
    </cfRule>
  </conditionalFormatting>
  <conditionalFormatting sqref="AG1:AG1048576">
    <cfRule type="cellIs" dxfId="2498" priority="2" operator="equal">
      <formula>"?"</formula>
    </cfRule>
    <cfRule type="containsBlanks" dxfId="2497" priority="3">
      <formula>LEN(TRIM(AG1))=0</formula>
    </cfRule>
  </conditionalFormatting>
  <conditionalFormatting sqref="AG1:AG1048576">
    <cfRule type="notContainsBlanks" dxfId="2496" priority="1">
      <formula>LEN(TRIM(AG1))&gt;0</formula>
    </cfRule>
  </conditionalFormatting>
  <dataValidations count="1">
    <dataValidation type="list" allowBlank="1" showInputMessage="1" showErrorMessage="1" sqref="B41:B43 B7:B25 B46:B56">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N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D-AS</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ALL-IN-ONE</v>
      </c>
      <c r="C3" s="1182"/>
      <c r="D3" s="1182"/>
      <c r="E3" s="1179"/>
      <c r="F3" s="31"/>
      <c r="G3" s="42"/>
      <c r="I3" s="42"/>
      <c r="K3" s="42"/>
      <c r="M3" s="42"/>
      <c r="O3" s="42"/>
      <c r="Q3" s="42" t="s">
        <v>1065</v>
      </c>
      <c r="S3" s="42"/>
      <c r="U3" s="42" t="s">
        <v>931</v>
      </c>
      <c r="W3" s="42"/>
      <c r="Y3" s="42" t="s">
        <v>688</v>
      </c>
      <c r="AA3" s="42" t="s">
        <v>586</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STANDARD</v>
      </c>
      <c r="C4" s="1184"/>
      <c r="D4" s="1184"/>
      <c r="E4" s="1180"/>
      <c r="F4" s="31"/>
      <c r="G4" s="43"/>
      <c r="I4" s="43"/>
      <c r="K4" s="43"/>
      <c r="M4" s="43"/>
      <c r="O4" s="43"/>
      <c r="Q4" s="43">
        <v>919</v>
      </c>
      <c r="S4" s="43"/>
      <c r="U4" s="43">
        <v>899</v>
      </c>
      <c r="W4" s="43"/>
      <c r="Y4" s="43">
        <v>814</v>
      </c>
      <c r="AA4" s="43">
        <v>899</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1053</v>
      </c>
      <c r="S7" s="57"/>
      <c r="U7" s="57" t="s">
        <v>932</v>
      </c>
      <c r="W7" s="57"/>
      <c r="Y7" s="57" t="s">
        <v>145</v>
      </c>
      <c r="AA7" s="57" t="s">
        <v>181</v>
      </c>
      <c r="AC7" s="57"/>
      <c r="AE7" s="57"/>
    </row>
    <row r="8" spans="1:32" ht="26" thickTop="1" thickBot="1" x14ac:dyDescent="0.2">
      <c r="B8" s="56" t="s">
        <v>21</v>
      </c>
      <c r="C8" s="143" t="s">
        <v>462</v>
      </c>
      <c r="D8" s="90" t="s">
        <v>89</v>
      </c>
      <c r="E8" s="91" t="s">
        <v>449</v>
      </c>
      <c r="G8" s="58"/>
      <c r="I8" s="58"/>
      <c r="K8" s="58"/>
      <c r="M8" s="58"/>
      <c r="O8" s="58"/>
      <c r="Q8" s="58" t="s">
        <v>1054</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1055</v>
      </c>
      <c r="S9" s="58"/>
      <c r="U9" s="58" t="s">
        <v>125</v>
      </c>
      <c r="W9" s="58"/>
      <c r="Y9" s="58" t="s">
        <v>638</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21</v>
      </c>
      <c r="C11" s="1166"/>
      <c r="D11" s="94" t="s">
        <v>126</v>
      </c>
      <c r="E11" s="95" t="s">
        <v>427</v>
      </c>
      <c r="G11" s="64"/>
      <c r="I11" s="64"/>
      <c r="K11" s="64"/>
      <c r="M11" s="64"/>
      <c r="O11" s="64"/>
      <c r="Q11" s="64" t="s">
        <v>1283</v>
      </c>
      <c r="S11" s="64"/>
      <c r="U11" s="64" t="s">
        <v>933</v>
      </c>
      <c r="W11" s="64"/>
      <c r="Y11" s="64" t="s">
        <v>1283</v>
      </c>
      <c r="AA11" s="64" t="s">
        <v>133</v>
      </c>
      <c r="AC11" s="64"/>
      <c r="AE11" s="64"/>
    </row>
    <row r="12" spans="1:32" ht="15" thickTop="1" thickBot="1" x14ac:dyDescent="0.2">
      <c r="B12" s="65" t="s">
        <v>21</v>
      </c>
      <c r="C12" s="1166" t="s">
        <v>481</v>
      </c>
      <c r="D12" s="96" t="s">
        <v>288</v>
      </c>
      <c r="E12" s="97">
        <v>4</v>
      </c>
      <c r="F12" s="49"/>
      <c r="G12" s="66"/>
      <c r="H12" s="67"/>
      <c r="I12" s="66"/>
      <c r="J12" s="67"/>
      <c r="K12" s="66"/>
      <c r="L12" s="67"/>
      <c r="M12" s="66"/>
      <c r="N12" s="67"/>
      <c r="O12" s="66"/>
      <c r="P12" s="67"/>
      <c r="Q12" s="66" t="s">
        <v>29</v>
      </c>
      <c r="R12" s="67"/>
      <c r="S12" s="66"/>
      <c r="T12" s="67"/>
      <c r="U12" s="66">
        <v>4</v>
      </c>
      <c r="V12" s="67"/>
      <c r="W12" s="66"/>
      <c r="X12" s="67"/>
      <c r="Y12" s="66">
        <v>4</v>
      </c>
      <c r="Z12" s="67"/>
      <c r="AA12" s="66">
        <v>4</v>
      </c>
      <c r="AB12" s="67"/>
      <c r="AC12" s="66"/>
      <c r="AD12" s="67"/>
      <c r="AE12" s="66"/>
      <c r="AF12" s="67"/>
    </row>
    <row r="13" spans="1:32" ht="15" thickTop="1" thickBot="1" x14ac:dyDescent="0.2">
      <c r="B13" s="68" t="s">
        <v>21</v>
      </c>
      <c r="C13" s="1166"/>
      <c r="D13" s="98" t="s">
        <v>127</v>
      </c>
      <c r="E13" s="99">
        <v>1</v>
      </c>
      <c r="F13" s="50"/>
      <c r="G13" s="69"/>
      <c r="H13" s="70"/>
      <c r="I13" s="69"/>
      <c r="J13" s="70"/>
      <c r="K13" s="69"/>
      <c r="L13" s="70"/>
      <c r="M13" s="69"/>
      <c r="N13" s="70"/>
      <c r="O13" s="69"/>
      <c r="P13" s="70"/>
      <c r="Q13" s="69">
        <v>1</v>
      </c>
      <c r="R13" s="70"/>
      <c r="S13" s="69"/>
      <c r="T13" s="70"/>
      <c r="U13" s="69">
        <v>1</v>
      </c>
      <c r="V13" s="70"/>
      <c r="W13" s="69"/>
      <c r="X13" s="70"/>
      <c r="Y13" s="69">
        <v>1</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783</v>
      </c>
      <c r="Z14" s="62"/>
      <c r="AA14" s="71" t="s">
        <v>783</v>
      </c>
      <c r="AB14" s="62"/>
      <c r="AC14" s="71"/>
      <c r="AD14" s="62"/>
      <c r="AE14" s="71"/>
      <c r="AF14" s="62"/>
    </row>
    <row r="15" spans="1:32" ht="15" thickTop="1" thickBot="1" x14ac:dyDescent="0.2">
      <c r="B15" s="65" t="s">
        <v>21</v>
      </c>
      <c r="C15" s="1166" t="s">
        <v>424</v>
      </c>
      <c r="D15" s="96" t="s">
        <v>288</v>
      </c>
      <c r="E15" s="102" t="s">
        <v>26</v>
      </c>
      <c r="F15" s="51"/>
      <c r="G15" s="72"/>
      <c r="H15" s="73"/>
      <c r="I15" s="72"/>
      <c r="J15" s="73"/>
      <c r="K15" s="72"/>
      <c r="L15" s="73"/>
      <c r="M15" s="72"/>
      <c r="N15" s="73"/>
      <c r="O15" s="72"/>
      <c r="P15" s="73"/>
      <c r="Q15" s="72" t="s">
        <v>79</v>
      </c>
      <c r="R15" s="73"/>
      <c r="S15" s="72"/>
      <c r="T15" s="73"/>
      <c r="U15" s="72">
        <v>500</v>
      </c>
      <c r="V15" s="73"/>
      <c r="W15" s="72"/>
      <c r="X15" s="73"/>
      <c r="Y15" s="72" t="s">
        <v>79</v>
      </c>
      <c r="Z15" s="73"/>
      <c r="AA15" s="72">
        <v>250</v>
      </c>
      <c r="AB15" s="73"/>
      <c r="AC15" s="72"/>
      <c r="AD15" s="73"/>
      <c r="AE15" s="72"/>
      <c r="AF15" s="73"/>
    </row>
    <row r="16" spans="1:32" ht="28" thickTop="1" thickBot="1" x14ac:dyDescent="0.2">
      <c r="B16" s="63" t="s">
        <v>22</v>
      </c>
      <c r="C16" s="1166"/>
      <c r="D16" s="100" t="s">
        <v>290</v>
      </c>
      <c r="E16" s="103" t="s">
        <v>448</v>
      </c>
      <c r="G16" s="57"/>
      <c r="I16" s="57"/>
      <c r="K16" s="57"/>
      <c r="M16" s="57"/>
      <c r="O16" s="57"/>
      <c r="Q16" s="57" t="s">
        <v>691</v>
      </c>
      <c r="S16" s="57"/>
      <c r="U16" s="57" t="s">
        <v>291</v>
      </c>
      <c r="W16" s="57"/>
      <c r="Y16" s="57" t="s">
        <v>291</v>
      </c>
      <c r="AA16" s="57" t="s">
        <v>291</v>
      </c>
      <c r="AC16" s="57"/>
      <c r="AE16" s="57"/>
    </row>
    <row r="17" spans="1:32" ht="28" thickTop="1" thickBot="1" x14ac:dyDescent="0.2">
      <c r="A17" s="55"/>
      <c r="B17" s="56" t="s">
        <v>21</v>
      </c>
      <c r="C17" s="143" t="s">
        <v>465</v>
      </c>
      <c r="D17" s="104" t="s">
        <v>2</v>
      </c>
      <c r="E17" s="105" t="s">
        <v>95</v>
      </c>
      <c r="G17" s="74"/>
      <c r="I17" s="74"/>
      <c r="K17" s="74"/>
      <c r="M17" s="74"/>
      <c r="O17" s="74"/>
      <c r="Q17" s="74" t="s">
        <v>1037</v>
      </c>
      <c r="S17" s="74"/>
      <c r="U17" s="74" t="s">
        <v>95</v>
      </c>
      <c r="W17" s="74"/>
      <c r="Y17" s="74" t="s">
        <v>647</v>
      </c>
      <c r="AA17" s="74" t="s">
        <v>95</v>
      </c>
      <c r="AC17" s="74"/>
      <c r="AE17" s="74"/>
    </row>
    <row r="18" spans="1:32" ht="15" thickTop="1" thickBot="1" x14ac:dyDescent="0.2">
      <c r="B18" s="65" t="s">
        <v>21</v>
      </c>
      <c r="C18" s="1166" t="s">
        <v>482</v>
      </c>
      <c r="D18" s="96" t="s">
        <v>486</v>
      </c>
      <c r="E18" s="106" t="s">
        <v>493</v>
      </c>
      <c r="G18" s="75"/>
      <c r="I18" s="75"/>
      <c r="K18" s="75"/>
      <c r="M18" s="75"/>
      <c r="O18" s="75"/>
      <c r="Q18" s="75" t="s">
        <v>493</v>
      </c>
      <c r="S18" s="75"/>
      <c r="U18" s="75" t="s">
        <v>927</v>
      </c>
      <c r="W18" s="75"/>
      <c r="Y18" s="75" t="s">
        <v>940</v>
      </c>
      <c r="AA18" s="75" t="s">
        <v>940</v>
      </c>
      <c r="AC18" s="75"/>
      <c r="AE18" s="75"/>
    </row>
    <row r="19" spans="1:32" ht="15" thickTop="1" thickBot="1" x14ac:dyDescent="0.2">
      <c r="B19" s="68" t="s">
        <v>21</v>
      </c>
      <c r="C19" s="1166"/>
      <c r="D19" s="98" t="s">
        <v>487</v>
      </c>
      <c r="E19" s="107">
        <v>2</v>
      </c>
      <c r="G19" s="76"/>
      <c r="I19" s="76"/>
      <c r="K19" s="76"/>
      <c r="M19" s="76"/>
      <c r="O19" s="76"/>
      <c r="Q19" s="76">
        <v>2</v>
      </c>
      <c r="S19" s="76"/>
      <c r="U19" s="76">
        <v>2</v>
      </c>
      <c r="W19" s="76"/>
      <c r="Y19" s="76">
        <v>2</v>
      </c>
      <c r="AA19" s="76">
        <v>2</v>
      </c>
      <c r="AC19" s="76"/>
      <c r="AE19" s="76"/>
    </row>
    <row r="20" spans="1:32" ht="28" thickTop="1" thickBot="1" x14ac:dyDescent="0.2">
      <c r="B20" s="68" t="s">
        <v>22</v>
      </c>
      <c r="C20" s="1166"/>
      <c r="D20" s="98" t="s">
        <v>293</v>
      </c>
      <c r="E20" s="107" t="s">
        <v>292</v>
      </c>
      <c r="G20" s="76"/>
      <c r="I20" s="76"/>
      <c r="K20" s="76"/>
      <c r="M20" s="76"/>
      <c r="O20" s="76"/>
      <c r="Q20" s="76" t="s">
        <v>1066</v>
      </c>
      <c r="S20" s="76"/>
      <c r="U20" s="76" t="s">
        <v>452</v>
      </c>
      <c r="W20" s="76"/>
      <c r="Y20" s="76" t="s">
        <v>681</v>
      </c>
      <c r="AA20" s="76" t="s">
        <v>295</v>
      </c>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t="s">
        <v>81</v>
      </c>
      <c r="AC21" s="76"/>
      <c r="AE21" s="76"/>
    </row>
    <row r="22" spans="1:32" ht="15" thickTop="1" thickBot="1" x14ac:dyDescent="0.2">
      <c r="A22" s="55"/>
      <c r="B22" s="63" t="s">
        <v>21</v>
      </c>
      <c r="C22" s="1166"/>
      <c r="D22" s="100" t="s">
        <v>437</v>
      </c>
      <c r="E22" s="103" t="s">
        <v>30</v>
      </c>
      <c r="G22" s="57"/>
      <c r="I22" s="57"/>
      <c r="K22" s="57"/>
      <c r="M22" s="57"/>
      <c r="O22" s="57"/>
      <c r="Q22" s="57" t="s">
        <v>30</v>
      </c>
      <c r="S22" s="57"/>
      <c r="U22" s="57" t="s">
        <v>41</v>
      </c>
      <c r="W22" s="57"/>
      <c r="Y22" s="57" t="s">
        <v>30</v>
      </c>
      <c r="AA22" s="57" t="s">
        <v>41</v>
      </c>
      <c r="AC22" s="57"/>
      <c r="AE22" s="57"/>
    </row>
    <row r="23" spans="1:32" s="70" customFormat="1" ht="28" thickTop="1" thickBot="1" x14ac:dyDescent="0.2">
      <c r="A23" s="131"/>
      <c r="B23" s="132" t="s">
        <v>21</v>
      </c>
      <c r="C23" s="1166" t="s">
        <v>24</v>
      </c>
      <c r="D23" s="133" t="s">
        <v>438</v>
      </c>
      <c r="E23" s="134">
        <v>1</v>
      </c>
      <c r="F23" s="50"/>
      <c r="G23" s="135"/>
      <c r="I23" s="135"/>
      <c r="K23" s="135"/>
      <c r="M23" s="135"/>
      <c r="O23" s="135"/>
      <c r="Q23" s="135">
        <v>10</v>
      </c>
      <c r="S23" s="135"/>
      <c r="U23" s="135">
        <v>10</v>
      </c>
      <c r="W23" s="135"/>
      <c r="Y23" s="135">
        <v>10</v>
      </c>
      <c r="AA23" s="135">
        <v>10</v>
      </c>
      <c r="AC23" s="135"/>
      <c r="AE23" s="135"/>
    </row>
    <row r="24" spans="1:32" ht="28" thickTop="1" thickBot="1" x14ac:dyDescent="0.2">
      <c r="B24" s="68" t="s">
        <v>21</v>
      </c>
      <c r="C24" s="1166"/>
      <c r="D24" s="98" t="s">
        <v>4</v>
      </c>
      <c r="E24" s="107" t="s">
        <v>433</v>
      </c>
      <c r="G24" s="76"/>
      <c r="I24" s="76"/>
      <c r="K24" s="76"/>
      <c r="M24" s="76"/>
      <c r="O24" s="76"/>
      <c r="Q24" s="76" t="s">
        <v>1057</v>
      </c>
      <c r="S24" s="76"/>
      <c r="U24" s="76" t="s">
        <v>303</v>
      </c>
      <c r="W24" s="76"/>
      <c r="Y24" s="76" t="s">
        <v>627</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1058</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21</v>
      </c>
      <c r="C26" s="1166" t="s">
        <v>235</v>
      </c>
      <c r="D26" s="96" t="s">
        <v>3</v>
      </c>
      <c r="E26" s="106" t="s">
        <v>28</v>
      </c>
      <c r="G26" s="75"/>
      <c r="I26" s="75"/>
      <c r="K26" s="75"/>
      <c r="M26" s="75"/>
      <c r="O26" s="75"/>
      <c r="Q26" s="75" t="s">
        <v>28</v>
      </c>
      <c r="S26" s="75"/>
      <c r="U26" s="75" t="s">
        <v>96</v>
      </c>
      <c r="W26" s="75"/>
      <c r="Y26" s="75" t="s">
        <v>28</v>
      </c>
      <c r="AA26" s="75" t="s">
        <v>96</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440</v>
      </c>
      <c r="F30" s="52"/>
      <c r="G30" s="79"/>
      <c r="I30" s="79"/>
      <c r="K30" s="79"/>
      <c r="M30" s="79"/>
      <c r="O30" s="79"/>
      <c r="Q30" s="79" t="s">
        <v>1059</v>
      </c>
      <c r="S30" s="79"/>
      <c r="U30" s="79" t="s">
        <v>441</v>
      </c>
      <c r="W30" s="79"/>
      <c r="Y30" s="79" t="s">
        <v>443</v>
      </c>
      <c r="AA30" s="79" t="s">
        <v>443</v>
      </c>
      <c r="AC30" s="79"/>
      <c r="AE30" s="79"/>
    </row>
    <row r="31" spans="1:32" s="80" customFormat="1" ht="41" thickTop="1" thickBot="1" x14ac:dyDescent="0.2">
      <c r="A31" s="77"/>
      <c r="B31" s="81" t="s">
        <v>22</v>
      </c>
      <c r="C31" s="1166"/>
      <c r="D31" s="98" t="s">
        <v>488</v>
      </c>
      <c r="E31" s="107" t="s">
        <v>32</v>
      </c>
      <c r="F31" s="30"/>
      <c r="G31" s="76"/>
      <c r="H31" s="54"/>
      <c r="I31" s="76"/>
      <c r="J31" s="54"/>
      <c r="K31" s="76"/>
      <c r="L31" s="54"/>
      <c r="M31" s="76"/>
      <c r="N31" s="54"/>
      <c r="O31" s="76"/>
      <c r="P31" s="54"/>
      <c r="Q31" s="76" t="s">
        <v>1060</v>
      </c>
      <c r="R31" s="54"/>
      <c r="S31" s="76"/>
      <c r="T31" s="54"/>
      <c r="U31" s="76" t="s">
        <v>928</v>
      </c>
      <c r="V31" s="54"/>
      <c r="W31" s="76"/>
      <c r="X31" s="54"/>
      <c r="Y31" s="76" t="s">
        <v>690</v>
      </c>
      <c r="Z31" s="54"/>
      <c r="AA31" s="76" t="s">
        <v>182</v>
      </c>
      <c r="AB31" s="54"/>
      <c r="AC31" s="76"/>
      <c r="AD31" s="54"/>
      <c r="AE31" s="76"/>
      <c r="AF31" s="54"/>
    </row>
    <row r="32" spans="1:32" ht="67" thickTop="1" thickBot="1" x14ac:dyDescent="0.2">
      <c r="B32" s="68" t="s">
        <v>22</v>
      </c>
      <c r="C32" s="1166"/>
      <c r="D32" s="98" t="s">
        <v>315</v>
      </c>
      <c r="E32" s="107" t="s">
        <v>32</v>
      </c>
      <c r="G32" s="76"/>
      <c r="I32" s="76"/>
      <c r="K32" s="76"/>
      <c r="M32" s="76"/>
      <c r="O32" s="76"/>
      <c r="Q32" s="76" t="s">
        <v>1061</v>
      </c>
      <c r="S32" s="76"/>
      <c r="U32" s="76">
        <v>0</v>
      </c>
      <c r="W32" s="76"/>
      <c r="Y32" s="76" t="s">
        <v>683</v>
      </c>
      <c r="AA32" s="76" t="s">
        <v>587</v>
      </c>
      <c r="AC32" s="76"/>
      <c r="AE32" s="76"/>
    </row>
    <row r="33" spans="1:32" ht="28" thickTop="1" thickBot="1" x14ac:dyDescent="0.2">
      <c r="B33" s="63" t="s">
        <v>22</v>
      </c>
      <c r="C33" s="1166"/>
      <c r="D33" s="100" t="s">
        <v>316</v>
      </c>
      <c r="E33" s="103" t="s">
        <v>32</v>
      </c>
      <c r="G33" s="57"/>
      <c r="I33" s="57"/>
      <c r="K33" s="57"/>
      <c r="M33" s="57"/>
      <c r="O33" s="57"/>
      <c r="Q33" s="57" t="s">
        <v>1062</v>
      </c>
      <c r="S33" s="57"/>
      <c r="U33" s="57">
        <v>0</v>
      </c>
      <c r="W33" s="57"/>
      <c r="Y33" s="57" t="s">
        <v>563</v>
      </c>
      <c r="AA33" s="57">
        <v>0</v>
      </c>
      <c r="AC33" s="57"/>
      <c r="AE33" s="57"/>
    </row>
    <row r="34" spans="1:32" ht="41" thickTop="1" thickBot="1" x14ac:dyDescent="0.2">
      <c r="B34" s="78" t="s">
        <v>21</v>
      </c>
      <c r="C34" s="1166" t="s">
        <v>305</v>
      </c>
      <c r="D34" s="108" t="s">
        <v>27</v>
      </c>
      <c r="E34" s="109" t="s">
        <v>36</v>
      </c>
      <c r="G34" s="115"/>
      <c r="I34" s="115"/>
      <c r="K34" s="115"/>
      <c r="M34" s="115"/>
      <c r="O34" s="115"/>
      <c r="Q34" s="115" t="s">
        <v>1063</v>
      </c>
      <c r="S34" s="115"/>
      <c r="U34" s="115" t="s">
        <v>929</v>
      </c>
      <c r="W34" s="115"/>
      <c r="Y34" s="115" t="s">
        <v>685</v>
      </c>
      <c r="AA34" s="115" t="s">
        <v>173</v>
      </c>
      <c r="AC34" s="115"/>
      <c r="AE34" s="115"/>
    </row>
    <row r="35" spans="1:32" ht="15" thickTop="1" thickBot="1" x14ac:dyDescent="0.2">
      <c r="B35" s="81" t="s">
        <v>22</v>
      </c>
      <c r="C35" s="1166"/>
      <c r="D35" s="98" t="s">
        <v>40</v>
      </c>
      <c r="E35" s="107" t="s">
        <v>32</v>
      </c>
      <c r="G35" s="76"/>
      <c r="I35" s="76"/>
      <c r="K35" s="76"/>
      <c r="M35" s="76"/>
      <c r="O35" s="76"/>
      <c r="Q35" s="76" t="s">
        <v>1064</v>
      </c>
      <c r="S35" s="76"/>
      <c r="U35" s="76" t="s">
        <v>930</v>
      </c>
      <c r="W35" s="76"/>
      <c r="Y35" s="76" t="s">
        <v>633</v>
      </c>
      <c r="AA35" s="76" t="s">
        <v>633</v>
      </c>
      <c r="AC35" s="76"/>
      <c r="AE35" s="76"/>
    </row>
    <row r="36" spans="1:32" ht="28" thickTop="1" thickBot="1" x14ac:dyDescent="0.2">
      <c r="B36" s="68" t="s">
        <v>22</v>
      </c>
      <c r="C36" s="1166"/>
      <c r="D36" s="98" t="s">
        <v>319</v>
      </c>
      <c r="E36" s="107" t="s">
        <v>32</v>
      </c>
      <c r="G36" s="76"/>
      <c r="I36" s="76"/>
      <c r="K36" s="76"/>
      <c r="M36" s="76"/>
      <c r="O36" s="76"/>
      <c r="Q36" s="76" t="s">
        <v>1064</v>
      </c>
      <c r="S36" s="76"/>
      <c r="U36" s="76" t="s">
        <v>245</v>
      </c>
      <c r="W36" s="76"/>
      <c r="Y36" s="76" t="s">
        <v>633</v>
      </c>
      <c r="AA36" s="76" t="s">
        <v>633</v>
      </c>
      <c r="AC36" s="76"/>
      <c r="AE36" s="76"/>
    </row>
    <row r="37" spans="1:32" ht="28" thickTop="1" thickBot="1" x14ac:dyDescent="0.2">
      <c r="B37" s="63" t="s">
        <v>22</v>
      </c>
      <c r="C37" s="1166"/>
      <c r="D37" s="100" t="s">
        <v>318</v>
      </c>
      <c r="E37" s="103" t="s">
        <v>32</v>
      </c>
      <c r="G37" s="57"/>
      <c r="I37" s="57"/>
      <c r="K37" s="57"/>
      <c r="M37" s="57"/>
      <c r="O37" s="57"/>
      <c r="Q37" s="57" t="s">
        <v>1015</v>
      </c>
      <c r="S37" s="57"/>
      <c r="U37" s="57" t="s">
        <v>116</v>
      </c>
      <c r="W37" s="57"/>
      <c r="Y37" s="57" t="s">
        <v>116</v>
      </c>
      <c r="AA37" s="57" t="s">
        <v>335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6</v>
      </c>
      <c r="R42" s="83"/>
      <c r="S42" s="82"/>
      <c r="T42" s="83"/>
      <c r="U42" s="82">
        <v>6</v>
      </c>
      <c r="V42" s="83"/>
      <c r="W42" s="82"/>
      <c r="X42" s="83"/>
      <c r="Y42" s="82" t="s">
        <v>634</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121</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89</v>
      </c>
      <c r="R49" s="30"/>
      <c r="S49" s="118"/>
      <c r="T49" s="30"/>
      <c r="U49" s="118">
        <v>59</v>
      </c>
      <c r="V49" s="30"/>
      <c r="W49" s="118"/>
      <c r="X49" s="30"/>
      <c r="Y49" s="118">
        <v>38</v>
      </c>
      <c r="Z49" s="30"/>
      <c r="AA49" s="118">
        <v>47.2</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129</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116</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71.2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
    <protectedRange sqref="U6 Q6 W6 Y6 AC6 AA6 AE6 O6 G6 I6 K6 M6 S6" name="Range1_2_1_2"/>
    <protectedRange sqref="F45:N45 S45" name="Range1_2_2_1"/>
    <protectedRange sqref="O45 Q45 U45 W45 Y45 AA45 AC45 AE45" name="Range1_2"/>
  </protectedRanges>
  <mergeCells count="20">
    <mergeCell ref="D46:D50"/>
    <mergeCell ref="D52:D54"/>
    <mergeCell ref="C34:C37"/>
    <mergeCell ref="C15:C16"/>
    <mergeCell ref="C26:C29"/>
    <mergeCell ref="C30:C33"/>
    <mergeCell ref="C51:C56"/>
    <mergeCell ref="C46:C50"/>
    <mergeCell ref="C18:C22"/>
    <mergeCell ref="C23:C25"/>
    <mergeCell ref="C38:C40"/>
    <mergeCell ref="C41:C43"/>
    <mergeCell ref="E2:E4"/>
    <mergeCell ref="B3:D3"/>
    <mergeCell ref="B4:D4"/>
    <mergeCell ref="B6:D6"/>
    <mergeCell ref="B45:E45"/>
    <mergeCell ref="C10:C11"/>
    <mergeCell ref="C12:C14"/>
    <mergeCell ref="B2:D2"/>
  </mergeCells>
  <conditionalFormatting sqref="G2:AE2">
    <cfRule type="expression" dxfId="2495" priority="87">
      <formula>IF($B2="M",TRUE,FALSE)</formula>
    </cfRule>
  </conditionalFormatting>
  <conditionalFormatting sqref="D1:E1 D7:E44 D5:E5 D57:E1048576">
    <cfRule type="expression" dxfId="2494" priority="97">
      <formula>IF($B1="n",TRUE,FALSE)</formula>
    </cfRule>
  </conditionalFormatting>
  <conditionalFormatting sqref="D1:AE1 D5:AE5 F2 D57:AE1048576 F3:AE4 D42:AE44 D41:P41 R41:T41 V41 X41 Z41 AB41:AE41 D7:AE15 D18:X18 Z18 AB18:AE18 F46:AE56 D17:AE17 D16:P16 R16:AE16 D19:AE40">
    <cfRule type="expression" dxfId="2493" priority="100">
      <formula>IF($B1="M",TRUE,FALSE)</formula>
    </cfRule>
  </conditionalFormatting>
  <conditionalFormatting sqref="A1:AF1 A5:AF5 AF2 A6 AF6 A57:AF1048576 AF45 F2 A2:A4 F3:AF4 A45:A56 A44:AF44 R41:T41 V41 X41 Z41 AB41:AF41 D41:P41 A7:B43 D42:AF43 D7:AF15 D18:X18 Z18 AB18:AF18 F46:AF56 D17:AF17 D16:P16 R16:AF16 AH1:XFD1048576 D19:AF40">
    <cfRule type="cellIs" dxfId="2492" priority="96" operator="equal">
      <formula>"?"</formula>
    </cfRule>
    <cfRule type="containsBlanks" dxfId="2491" priority="101">
      <formula>LEN(TRIM(A1))=0</formula>
    </cfRule>
  </conditionalFormatting>
  <conditionalFormatting sqref="B1 B5 B7:B44 B57:B1048576">
    <cfRule type="cellIs" dxfId="2490" priority="95" operator="equal">
      <formula>"M"</formula>
    </cfRule>
    <cfRule type="expression" dxfId="2489" priority="98">
      <formula>IF($B1="n",TRUE,FALSE)</formula>
    </cfRule>
  </conditionalFormatting>
  <conditionalFormatting sqref="G1:AE1 G3:AE5 G42:AE44 G41:P41 R41:T41 V41 X41 Z41 AB41:AE41 G7:AE15 G18:X18 Z18 AB18:AE18 G46:AE1048576 G17:AE17 G16:P16 R16:AE16 G19:AE40">
    <cfRule type="cellIs" dxfId="2488" priority="99" operator="equal">
      <formula>"N/A"</formula>
    </cfRule>
  </conditionalFormatting>
  <conditionalFormatting sqref="G2:AE2">
    <cfRule type="cellIs" dxfId="2487" priority="85" operator="equal">
      <formula>"?"</formula>
    </cfRule>
    <cfRule type="containsBlanks" dxfId="2486" priority="88">
      <formula>LEN(TRIM(G2))=0</formula>
    </cfRule>
  </conditionalFormatting>
  <conditionalFormatting sqref="G2:AE2">
    <cfRule type="cellIs" dxfId="2485" priority="86" operator="equal">
      <formula>"N/A"</formula>
    </cfRule>
  </conditionalFormatting>
  <conditionalFormatting sqref="D6:E6">
    <cfRule type="expression" dxfId="2484" priority="80">
      <formula>IF($B6="n",TRUE,FALSE)</formula>
    </cfRule>
  </conditionalFormatting>
  <conditionalFormatting sqref="B6:AE6">
    <cfRule type="cellIs" dxfId="2483" priority="79" operator="equal">
      <formula>"?"</formula>
    </cfRule>
    <cfRule type="containsBlanks" dxfId="2482" priority="84">
      <formula>LEN(TRIM(B6))=0</formula>
    </cfRule>
  </conditionalFormatting>
  <conditionalFormatting sqref="B6">
    <cfRule type="cellIs" dxfId="2481" priority="78" operator="equal">
      <formula>"M"</formula>
    </cfRule>
    <cfRule type="expression" dxfId="2480" priority="81">
      <formula>IF($B6="n",TRUE,FALSE)</formula>
    </cfRule>
  </conditionalFormatting>
  <conditionalFormatting sqref="G6:AE6">
    <cfRule type="cellIs" dxfId="2479" priority="82" operator="equal">
      <formula>"N/A"</formula>
    </cfRule>
  </conditionalFormatting>
  <conditionalFormatting sqref="D6:AE6">
    <cfRule type="expression" dxfId="2478" priority="83">
      <formula>IF($B6="M",TRUE,FALSE)</formula>
    </cfRule>
  </conditionalFormatting>
  <conditionalFormatting sqref="D45:E45">
    <cfRule type="expression" dxfId="2477" priority="73">
      <formula>IF($B45="n",TRUE,FALSE)</formula>
    </cfRule>
  </conditionalFormatting>
  <conditionalFormatting sqref="B45:AE45">
    <cfRule type="cellIs" dxfId="2476" priority="72" operator="equal">
      <formula>"?"</formula>
    </cfRule>
    <cfRule type="containsBlanks" dxfId="2475" priority="77">
      <formula>LEN(TRIM(B45))=0</formula>
    </cfRule>
  </conditionalFormatting>
  <conditionalFormatting sqref="B45">
    <cfRule type="cellIs" dxfId="2474" priority="71" operator="equal">
      <formula>"M"</formula>
    </cfRule>
    <cfRule type="expression" dxfId="2473" priority="74">
      <formula>IF($B45="n",TRUE,FALSE)</formula>
    </cfRule>
  </conditionalFormatting>
  <conditionalFormatting sqref="G45:AE45">
    <cfRule type="cellIs" dxfId="2472" priority="75" operator="equal">
      <formula>"N/A"</formula>
    </cfRule>
  </conditionalFormatting>
  <conditionalFormatting sqref="D45:AE45">
    <cfRule type="expression" dxfId="2471" priority="76">
      <formula>IF($B45="M",TRUE,FALSE)</formula>
    </cfRule>
  </conditionalFormatting>
  <conditionalFormatting sqref="B46:B56">
    <cfRule type="cellIs" dxfId="2470" priority="63" operator="equal">
      <formula>"N"</formula>
    </cfRule>
    <cfRule type="expression" dxfId="2469" priority="64">
      <formula>IF(A46="N",TRUE,FALSE)</formula>
    </cfRule>
    <cfRule type="cellIs" dxfId="2468" priority="65" operator="equal">
      <formula>"M"</formula>
    </cfRule>
    <cfRule type="expression" dxfId="2467" priority="66">
      <formula>IF(A46="M",TRUE,FALSE)</formula>
    </cfRule>
  </conditionalFormatting>
  <conditionalFormatting sqref="Q41">
    <cfRule type="expression" dxfId="2466" priority="61">
      <formula>IF($B41="M",TRUE,FALSE)</formula>
    </cfRule>
  </conditionalFormatting>
  <conditionalFormatting sqref="Q41">
    <cfRule type="cellIs" dxfId="2465" priority="59" operator="equal">
      <formula>"?"</formula>
    </cfRule>
    <cfRule type="containsBlanks" dxfId="2464" priority="62">
      <formula>LEN(TRIM(Q41))=0</formula>
    </cfRule>
  </conditionalFormatting>
  <conditionalFormatting sqref="Q41">
    <cfRule type="cellIs" dxfId="2463" priority="60" operator="equal">
      <formula>"N/A"</formula>
    </cfRule>
  </conditionalFormatting>
  <conditionalFormatting sqref="U41">
    <cfRule type="expression" dxfId="2462" priority="57">
      <formula>IF($B41="M",TRUE,FALSE)</formula>
    </cfRule>
  </conditionalFormatting>
  <conditionalFormatting sqref="U41">
    <cfRule type="cellIs" dxfId="2461" priority="55" operator="equal">
      <formula>"?"</formula>
    </cfRule>
    <cfRule type="containsBlanks" dxfId="2460" priority="58">
      <formula>LEN(TRIM(U41))=0</formula>
    </cfRule>
  </conditionalFormatting>
  <conditionalFormatting sqref="U41">
    <cfRule type="cellIs" dxfId="2459" priority="56" operator="equal">
      <formula>"N/A"</formula>
    </cfRule>
  </conditionalFormatting>
  <conditionalFormatting sqref="W41">
    <cfRule type="expression" dxfId="2458" priority="53">
      <formula>IF($B41="M",TRUE,FALSE)</formula>
    </cfRule>
  </conditionalFormatting>
  <conditionalFormatting sqref="W41">
    <cfRule type="cellIs" dxfId="2457" priority="51" operator="equal">
      <formula>"?"</formula>
    </cfRule>
    <cfRule type="containsBlanks" dxfId="2456" priority="54">
      <formula>LEN(TRIM(W41))=0</formula>
    </cfRule>
  </conditionalFormatting>
  <conditionalFormatting sqref="W41">
    <cfRule type="cellIs" dxfId="2455" priority="52" operator="equal">
      <formula>"N/A"</formula>
    </cfRule>
  </conditionalFormatting>
  <conditionalFormatting sqref="Y41">
    <cfRule type="expression" dxfId="2454" priority="49">
      <formula>IF($B41="M",TRUE,FALSE)</formula>
    </cfRule>
  </conditionalFormatting>
  <conditionalFormatting sqref="Y41">
    <cfRule type="cellIs" dxfId="2453" priority="47" operator="equal">
      <formula>"?"</formula>
    </cfRule>
    <cfRule type="containsBlanks" dxfId="2452" priority="50">
      <formula>LEN(TRIM(Y41))=0</formula>
    </cfRule>
  </conditionalFormatting>
  <conditionalFormatting sqref="Y41">
    <cfRule type="cellIs" dxfId="2451" priority="48" operator="equal">
      <formula>"N/A"</formula>
    </cfRule>
  </conditionalFormatting>
  <conditionalFormatting sqref="AA41">
    <cfRule type="expression" dxfId="2450" priority="45">
      <formula>IF($B41="M",TRUE,FALSE)</formula>
    </cfRule>
  </conditionalFormatting>
  <conditionalFormatting sqref="AA41">
    <cfRule type="cellIs" dxfId="2449" priority="43" operator="equal">
      <formula>"?"</formula>
    </cfRule>
    <cfRule type="containsBlanks" dxfId="2448" priority="46">
      <formula>LEN(TRIM(AA41))=0</formula>
    </cfRule>
  </conditionalFormatting>
  <conditionalFormatting sqref="AA41">
    <cfRule type="cellIs" dxfId="2447" priority="44" operator="equal">
      <formula>"N/A"</formula>
    </cfRule>
  </conditionalFormatting>
  <conditionalFormatting sqref="D46:E56">
    <cfRule type="expression" dxfId="2446" priority="40">
      <formula>IF($B46="n",TRUE,FALSE)</formula>
    </cfRule>
  </conditionalFormatting>
  <conditionalFormatting sqref="D46:E56">
    <cfRule type="cellIs" dxfId="2445" priority="39" operator="equal">
      <formula>"?"</formula>
    </cfRule>
    <cfRule type="containsBlanks" dxfId="2444" priority="42">
      <formula>LEN(TRIM(D46))=0</formula>
    </cfRule>
  </conditionalFormatting>
  <conditionalFormatting sqref="D46:E56">
    <cfRule type="expression" dxfId="2443" priority="41">
      <formula>IF($B46="M",TRUE,FALSE)</formula>
    </cfRule>
  </conditionalFormatting>
  <conditionalFormatting sqref="D2:E3 E4">
    <cfRule type="expression" dxfId="2442" priority="31">
      <formula>IF($B2="n",TRUE,FALSE)</formula>
    </cfRule>
  </conditionalFormatting>
  <conditionalFormatting sqref="B2:E3 E4">
    <cfRule type="cellIs" dxfId="2441" priority="30" operator="equal">
      <formula>"?"</formula>
    </cfRule>
    <cfRule type="containsBlanks" dxfId="2440" priority="34">
      <formula>LEN(TRIM(B2))=0</formula>
    </cfRule>
  </conditionalFormatting>
  <conditionalFormatting sqref="B2:B3">
    <cfRule type="cellIs" dxfId="2439" priority="29" operator="equal">
      <formula>"M"</formula>
    </cfRule>
    <cfRule type="expression" dxfId="2438" priority="32">
      <formula>IF($B2="n",TRUE,FALSE)</formula>
    </cfRule>
  </conditionalFormatting>
  <conditionalFormatting sqref="D2:E3 E4">
    <cfRule type="expression" dxfId="2437" priority="33">
      <formula>IF($B2="M",TRUE,FALSE)</formula>
    </cfRule>
  </conditionalFormatting>
  <conditionalFormatting sqref="D4">
    <cfRule type="expression" dxfId="2436" priority="25">
      <formula>IF($B4="n",TRUE,FALSE)</formula>
    </cfRule>
  </conditionalFormatting>
  <conditionalFormatting sqref="B4:D4">
    <cfRule type="cellIs" dxfId="2435" priority="24" operator="equal">
      <formula>"?"</formula>
    </cfRule>
    <cfRule type="containsBlanks" dxfId="2434" priority="28">
      <formula>LEN(TRIM(B4))=0</formula>
    </cfRule>
  </conditionalFormatting>
  <conditionalFormatting sqref="B4">
    <cfRule type="cellIs" dxfId="2433" priority="23" operator="equal">
      <formula>"M"</formula>
    </cfRule>
    <cfRule type="expression" dxfId="2432" priority="26">
      <formula>IF($B4="n",TRUE,FALSE)</formula>
    </cfRule>
  </conditionalFormatting>
  <conditionalFormatting sqref="D4">
    <cfRule type="expression" dxfId="2431" priority="27">
      <formula>IF($B4="M",TRUE,FALSE)</formula>
    </cfRule>
  </conditionalFormatting>
  <conditionalFormatting sqref="C7:C43">
    <cfRule type="cellIs" dxfId="2430" priority="21" operator="equal">
      <formula>"?"</formula>
    </cfRule>
    <cfRule type="containsBlanks" dxfId="2429" priority="22">
      <formula>LEN(TRIM(C7))=0</formula>
    </cfRule>
  </conditionalFormatting>
  <conditionalFormatting sqref="C46:C56">
    <cfRule type="cellIs" dxfId="2428" priority="19" operator="equal">
      <formula>"?"</formula>
    </cfRule>
    <cfRule type="containsBlanks" dxfId="2427" priority="20">
      <formula>LEN(TRIM(C46))=0</formula>
    </cfRule>
  </conditionalFormatting>
  <conditionalFormatting sqref="Y18">
    <cfRule type="expression" dxfId="2426" priority="17">
      <formula>IF($B18="M",TRUE,FALSE)</formula>
    </cfRule>
  </conditionalFormatting>
  <conditionalFormatting sqref="Y18">
    <cfRule type="cellIs" dxfId="2425" priority="15" operator="equal">
      <formula>"?"</formula>
    </cfRule>
    <cfRule type="containsBlanks" dxfId="2424" priority="18">
      <formula>LEN(TRIM(Y18))=0</formula>
    </cfRule>
  </conditionalFormatting>
  <conditionalFormatting sqref="Y18">
    <cfRule type="cellIs" dxfId="2423" priority="16" operator="equal">
      <formula>"N/A"</formula>
    </cfRule>
  </conditionalFormatting>
  <conditionalFormatting sqref="AA18">
    <cfRule type="expression" dxfId="2422" priority="13">
      <formula>IF($B18="M",TRUE,FALSE)</formula>
    </cfRule>
  </conditionalFormatting>
  <conditionalFormatting sqref="AA18">
    <cfRule type="cellIs" dxfId="2421" priority="11" operator="equal">
      <formula>"?"</formula>
    </cfRule>
    <cfRule type="containsBlanks" dxfId="2420" priority="14">
      <formula>LEN(TRIM(AA18))=0</formula>
    </cfRule>
  </conditionalFormatting>
  <conditionalFormatting sqref="AA18">
    <cfRule type="cellIs" dxfId="2419" priority="12" operator="equal">
      <formula>"N/A"</formula>
    </cfRule>
  </conditionalFormatting>
  <conditionalFormatting sqref="Q16">
    <cfRule type="expression" dxfId="2418" priority="9">
      <formula>IF($B16="M",TRUE,FALSE)</formula>
    </cfRule>
  </conditionalFormatting>
  <conditionalFormatting sqref="Q16">
    <cfRule type="cellIs" dxfId="2417" priority="7" operator="equal">
      <formula>"?"</formula>
    </cfRule>
    <cfRule type="containsBlanks" dxfId="2416" priority="10">
      <formula>LEN(TRIM(Q16))=0</formula>
    </cfRule>
  </conditionalFormatting>
  <conditionalFormatting sqref="Q16">
    <cfRule type="cellIs" dxfId="2415" priority="8" operator="equal">
      <formula>"N/A"</formula>
    </cfRule>
  </conditionalFormatting>
  <conditionalFormatting sqref="AG1:AG34 AG37:AG1048576">
    <cfRule type="cellIs" dxfId="2414" priority="5" operator="equal">
      <formula>"?"</formula>
    </cfRule>
    <cfRule type="containsBlanks" dxfId="2413" priority="6">
      <formula>LEN(TRIM(AG1))=0</formula>
    </cfRule>
  </conditionalFormatting>
  <conditionalFormatting sqref="AG1:AG34 AG37:AG1048576">
    <cfRule type="notContainsBlanks" dxfId="2412" priority="4">
      <formula>LEN(TRIM(AG1))&gt;0</formula>
    </cfRule>
  </conditionalFormatting>
  <conditionalFormatting sqref="AG35:AG36">
    <cfRule type="cellIs" dxfId="2411" priority="2" operator="equal">
      <formula>"?"</formula>
    </cfRule>
    <cfRule type="containsBlanks" dxfId="2410" priority="3">
      <formula>LEN(TRIM(AG35))=0</formula>
    </cfRule>
  </conditionalFormatting>
  <conditionalFormatting sqref="AG35:AG36">
    <cfRule type="notContainsBlanks" dxfId="2409" priority="1">
      <formula>LEN(TRIM(AG35))&gt;0</formula>
    </cfRule>
  </conditionalFormatting>
  <dataValidations count="1">
    <dataValidation type="list" allowBlank="1" showInputMessage="1" showErrorMessage="1" sqref="B41:B43 B7:B25 B46:B56">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N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D-AM</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ALL-IN-ONE</v>
      </c>
      <c r="C3" s="1182"/>
      <c r="D3" s="1182"/>
      <c r="E3" s="1179"/>
      <c r="F3" s="31"/>
      <c r="G3" s="42"/>
      <c r="I3" s="42"/>
      <c r="K3" s="42"/>
      <c r="M3" s="42"/>
      <c r="O3" s="42"/>
      <c r="Q3" s="42" t="s">
        <v>1067</v>
      </c>
      <c r="S3" s="42"/>
      <c r="U3" s="42" t="s">
        <v>934</v>
      </c>
      <c r="W3" s="42"/>
      <c r="Y3" s="42" t="s">
        <v>144</v>
      </c>
      <c r="AA3" s="42" t="s">
        <v>588</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MIDRANGE</v>
      </c>
      <c r="C4" s="1184"/>
      <c r="D4" s="1184"/>
      <c r="E4" s="1180"/>
      <c r="F4" s="31"/>
      <c r="G4" s="43"/>
      <c r="I4" s="43"/>
      <c r="K4" s="43"/>
      <c r="M4" s="43"/>
      <c r="O4" s="43"/>
      <c r="Q4" s="43">
        <v>949</v>
      </c>
      <c r="S4" s="43"/>
      <c r="U4" s="43">
        <v>1299</v>
      </c>
      <c r="W4" s="43"/>
      <c r="Y4" s="43">
        <v>939</v>
      </c>
      <c r="AA4" s="43">
        <v>850</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1053</v>
      </c>
      <c r="S7" s="57"/>
      <c r="U7" s="57" t="s">
        <v>935</v>
      </c>
      <c r="W7" s="57"/>
      <c r="Y7" s="57" t="s">
        <v>145</v>
      </c>
      <c r="AA7" s="57" t="s">
        <v>181</v>
      </c>
      <c r="AC7" s="57"/>
      <c r="AE7" s="57"/>
    </row>
    <row r="8" spans="1:32" ht="26" thickTop="1" thickBot="1" x14ac:dyDescent="0.2">
      <c r="B8" s="56" t="s">
        <v>21</v>
      </c>
      <c r="C8" s="143" t="s">
        <v>462</v>
      </c>
      <c r="D8" s="90" t="s">
        <v>89</v>
      </c>
      <c r="E8" s="91" t="s">
        <v>449</v>
      </c>
      <c r="G8" s="58"/>
      <c r="I8" s="58"/>
      <c r="K8" s="58"/>
      <c r="M8" s="58"/>
      <c r="O8" s="58"/>
      <c r="Q8" s="58" t="s">
        <v>1054</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1055</v>
      </c>
      <c r="S9" s="58"/>
      <c r="U9" s="58" t="s">
        <v>125</v>
      </c>
      <c r="W9" s="58"/>
      <c r="Y9" s="58" t="s">
        <v>638</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21</v>
      </c>
      <c r="C11" s="1166"/>
      <c r="D11" s="94" t="s">
        <v>126</v>
      </c>
      <c r="E11" s="95" t="s">
        <v>428</v>
      </c>
      <c r="G11" s="64"/>
      <c r="I11" s="64"/>
      <c r="K11" s="64"/>
      <c r="M11" s="64"/>
      <c r="O11" s="64"/>
      <c r="Q11" s="64" t="s">
        <v>1298</v>
      </c>
      <c r="S11" s="64"/>
      <c r="U11" s="64" t="s">
        <v>936</v>
      </c>
      <c r="W11" s="64"/>
      <c r="Y11" s="64" t="s">
        <v>1298</v>
      </c>
      <c r="AA11" s="64" t="s">
        <v>589</v>
      </c>
      <c r="AC11" s="64"/>
      <c r="AE11" s="64"/>
    </row>
    <row r="12" spans="1:32" ht="15" thickTop="1" thickBot="1" x14ac:dyDescent="0.2">
      <c r="B12" s="65" t="s">
        <v>21</v>
      </c>
      <c r="C12" s="1166" t="s">
        <v>481</v>
      </c>
      <c r="D12" s="96" t="s">
        <v>288</v>
      </c>
      <c r="E12" s="97">
        <v>4</v>
      </c>
      <c r="F12" s="49"/>
      <c r="G12" s="66"/>
      <c r="H12" s="67"/>
      <c r="I12" s="66"/>
      <c r="J12" s="67"/>
      <c r="K12" s="66"/>
      <c r="L12" s="67"/>
      <c r="M12" s="66"/>
      <c r="N12" s="67"/>
      <c r="O12" s="66"/>
      <c r="P12" s="67"/>
      <c r="Q12" s="66" t="s">
        <v>29</v>
      </c>
      <c r="R12" s="67"/>
      <c r="S12" s="66"/>
      <c r="T12" s="67"/>
      <c r="U12" s="66">
        <v>4</v>
      </c>
      <c r="V12" s="67"/>
      <c r="W12" s="66"/>
      <c r="X12" s="67"/>
      <c r="Y12" s="66">
        <v>4</v>
      </c>
      <c r="Z12" s="67"/>
      <c r="AA12" s="66">
        <v>4</v>
      </c>
      <c r="AB12" s="67"/>
      <c r="AC12" s="66"/>
      <c r="AD12" s="67"/>
      <c r="AE12" s="66"/>
      <c r="AF12" s="67"/>
    </row>
    <row r="13" spans="1:32" ht="15" thickTop="1" thickBot="1" x14ac:dyDescent="0.2">
      <c r="B13" s="68" t="s">
        <v>21</v>
      </c>
      <c r="C13" s="1166"/>
      <c r="D13" s="98" t="s">
        <v>127</v>
      </c>
      <c r="E13" s="99">
        <v>1</v>
      </c>
      <c r="F13" s="50"/>
      <c r="G13" s="69"/>
      <c r="H13" s="70"/>
      <c r="I13" s="69"/>
      <c r="J13" s="70"/>
      <c r="K13" s="69"/>
      <c r="L13" s="70"/>
      <c r="M13" s="69"/>
      <c r="N13" s="70"/>
      <c r="O13" s="69"/>
      <c r="P13" s="70"/>
      <c r="Q13" s="69">
        <v>1</v>
      </c>
      <c r="R13" s="70"/>
      <c r="S13" s="69"/>
      <c r="T13" s="70"/>
      <c r="U13" s="69">
        <v>1</v>
      </c>
      <c r="V13" s="70"/>
      <c r="W13" s="69"/>
      <c r="X13" s="70"/>
      <c r="Y13" s="69">
        <v>1</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783</v>
      </c>
      <c r="Z14" s="62"/>
      <c r="AA14" s="71" t="s">
        <v>783</v>
      </c>
      <c r="AB14" s="62"/>
      <c r="AC14" s="71"/>
      <c r="AD14" s="62"/>
      <c r="AE14" s="71"/>
      <c r="AF14" s="62"/>
    </row>
    <row r="15" spans="1:32" ht="15" thickTop="1" thickBot="1" x14ac:dyDescent="0.2">
      <c r="B15" s="65" t="s">
        <v>21</v>
      </c>
      <c r="C15" s="1166" t="s">
        <v>424</v>
      </c>
      <c r="D15" s="96" t="s">
        <v>288</v>
      </c>
      <c r="E15" s="102" t="s">
        <v>79</v>
      </c>
      <c r="F15" s="51"/>
      <c r="G15" s="72"/>
      <c r="H15" s="73"/>
      <c r="I15" s="72"/>
      <c r="J15" s="73"/>
      <c r="K15" s="72"/>
      <c r="L15" s="73"/>
      <c r="M15" s="72"/>
      <c r="N15" s="73"/>
      <c r="O15" s="72"/>
      <c r="P15" s="73"/>
      <c r="Q15" s="72" t="s">
        <v>79</v>
      </c>
      <c r="R15" s="73"/>
      <c r="S15" s="72"/>
      <c r="T15" s="73"/>
      <c r="U15" s="72">
        <v>500</v>
      </c>
      <c r="V15" s="73"/>
      <c r="W15" s="72"/>
      <c r="X15" s="73"/>
      <c r="Y15" s="72" t="s">
        <v>79</v>
      </c>
      <c r="Z15" s="73"/>
      <c r="AA15" s="72">
        <v>500</v>
      </c>
      <c r="AB15" s="73"/>
      <c r="AC15" s="72"/>
      <c r="AD15" s="73"/>
      <c r="AE15" s="72"/>
      <c r="AF15" s="73"/>
    </row>
    <row r="16" spans="1:32" ht="28" thickTop="1" thickBot="1" x14ac:dyDescent="0.2">
      <c r="B16" s="63" t="s">
        <v>22</v>
      </c>
      <c r="C16" s="1166"/>
      <c r="D16" s="100" t="s">
        <v>290</v>
      </c>
      <c r="E16" s="103" t="s">
        <v>448</v>
      </c>
      <c r="G16" s="57"/>
      <c r="I16" s="57"/>
      <c r="K16" s="57"/>
      <c r="M16" s="57"/>
      <c r="O16" s="57"/>
      <c r="Q16" s="57" t="s">
        <v>691</v>
      </c>
      <c r="S16" s="57"/>
      <c r="U16" s="57" t="s">
        <v>291</v>
      </c>
      <c r="W16" s="57"/>
      <c r="Y16" s="57" t="s">
        <v>291</v>
      </c>
      <c r="AA16" s="57" t="s">
        <v>291</v>
      </c>
      <c r="AC16" s="57"/>
      <c r="AE16" s="57"/>
    </row>
    <row r="17" spans="1:32" ht="28" thickTop="1" thickBot="1" x14ac:dyDescent="0.2">
      <c r="A17" s="55"/>
      <c r="B17" s="56" t="s">
        <v>21</v>
      </c>
      <c r="C17" s="143" t="s">
        <v>465</v>
      </c>
      <c r="D17" s="104" t="s">
        <v>2</v>
      </c>
      <c r="E17" s="105" t="s">
        <v>95</v>
      </c>
      <c r="G17" s="74"/>
      <c r="I17" s="74"/>
      <c r="K17" s="74"/>
      <c r="M17" s="74"/>
      <c r="O17" s="74"/>
      <c r="Q17" s="74" t="s">
        <v>1037</v>
      </c>
      <c r="S17" s="74"/>
      <c r="U17" s="74" t="s">
        <v>95</v>
      </c>
      <c r="W17" s="74"/>
      <c r="Y17" s="74" t="s">
        <v>647</v>
      </c>
      <c r="AA17" s="74" t="s">
        <v>95</v>
      </c>
      <c r="AC17" s="74"/>
      <c r="AE17" s="74"/>
    </row>
    <row r="18" spans="1:32" ht="15" thickTop="1" thickBot="1" x14ac:dyDescent="0.2">
      <c r="B18" s="65" t="s">
        <v>21</v>
      </c>
      <c r="C18" s="1166" t="s">
        <v>482</v>
      </c>
      <c r="D18" s="96" t="s">
        <v>486</v>
      </c>
      <c r="E18" s="106" t="s">
        <v>493</v>
      </c>
      <c r="G18" s="75"/>
      <c r="I18" s="75"/>
      <c r="K18" s="75"/>
      <c r="M18" s="75"/>
      <c r="O18" s="75"/>
      <c r="Q18" s="75" t="s">
        <v>493</v>
      </c>
      <c r="S18" s="75"/>
      <c r="U18" s="75" t="s">
        <v>927</v>
      </c>
      <c r="W18" s="75"/>
      <c r="Y18" s="75" t="s">
        <v>940</v>
      </c>
      <c r="AA18" s="75" t="s">
        <v>940</v>
      </c>
      <c r="AC18" s="75"/>
      <c r="AE18" s="75"/>
    </row>
    <row r="19" spans="1:32" ht="15" thickTop="1" thickBot="1" x14ac:dyDescent="0.2">
      <c r="B19" s="68" t="s">
        <v>21</v>
      </c>
      <c r="C19" s="1166"/>
      <c r="D19" s="98" t="s">
        <v>487</v>
      </c>
      <c r="E19" s="107">
        <v>2</v>
      </c>
      <c r="G19" s="76"/>
      <c r="I19" s="76"/>
      <c r="K19" s="76"/>
      <c r="M19" s="76"/>
      <c r="O19" s="76"/>
      <c r="Q19" s="76">
        <v>2</v>
      </c>
      <c r="S19" s="76"/>
      <c r="U19" s="76">
        <v>2</v>
      </c>
      <c r="W19" s="137"/>
      <c r="Y19" s="76">
        <v>2</v>
      </c>
      <c r="AA19" s="76">
        <v>2</v>
      </c>
      <c r="AC19" s="76"/>
      <c r="AE19" s="76"/>
    </row>
    <row r="20" spans="1:32" ht="28" thickTop="1" thickBot="1" x14ac:dyDescent="0.2">
      <c r="B20" s="68" t="s">
        <v>22</v>
      </c>
      <c r="C20" s="1166"/>
      <c r="D20" s="98" t="s">
        <v>293</v>
      </c>
      <c r="E20" s="107" t="s">
        <v>292</v>
      </c>
      <c r="G20" s="76"/>
      <c r="I20" s="76"/>
      <c r="K20" s="76"/>
      <c r="M20" s="76"/>
      <c r="O20" s="76"/>
      <c r="Q20" s="76" t="s">
        <v>1066</v>
      </c>
      <c r="S20" s="76"/>
      <c r="U20" s="76" t="s">
        <v>452</v>
      </c>
      <c r="W20" s="76"/>
      <c r="Y20" s="76" t="s">
        <v>681</v>
      </c>
      <c r="AA20" s="76" t="s">
        <v>300</v>
      </c>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t="s">
        <v>81</v>
      </c>
      <c r="AC21" s="76"/>
      <c r="AE21" s="76"/>
    </row>
    <row r="22" spans="1:32" ht="15" thickTop="1" thickBot="1" x14ac:dyDescent="0.2">
      <c r="A22" s="55"/>
      <c r="B22" s="63" t="s">
        <v>21</v>
      </c>
      <c r="C22" s="1166"/>
      <c r="D22" s="100" t="s">
        <v>437</v>
      </c>
      <c r="E22" s="103" t="s">
        <v>30</v>
      </c>
      <c r="G22" s="57"/>
      <c r="I22" s="57"/>
      <c r="K22" s="57"/>
      <c r="M22" s="57"/>
      <c r="O22" s="57"/>
      <c r="Q22" s="57" t="s">
        <v>30</v>
      </c>
      <c r="S22" s="57"/>
      <c r="U22" s="57" t="s">
        <v>41</v>
      </c>
      <c r="W22" s="57"/>
      <c r="Y22" s="57" t="s">
        <v>30</v>
      </c>
      <c r="AA22" s="57" t="s">
        <v>41</v>
      </c>
      <c r="AC22" s="57"/>
      <c r="AE22" s="57"/>
    </row>
    <row r="23" spans="1:32" s="70" customFormat="1" ht="28" thickTop="1" thickBot="1" x14ac:dyDescent="0.2">
      <c r="A23" s="131"/>
      <c r="B23" s="132" t="s">
        <v>21</v>
      </c>
      <c r="C23" s="1166" t="s">
        <v>24</v>
      </c>
      <c r="D23" s="133" t="s">
        <v>438</v>
      </c>
      <c r="E23" s="134">
        <v>1</v>
      </c>
      <c r="F23" s="50"/>
      <c r="G23" s="135"/>
      <c r="I23" s="135"/>
      <c r="K23" s="135"/>
      <c r="M23" s="135"/>
      <c r="O23" s="135"/>
      <c r="Q23" s="135">
        <v>10</v>
      </c>
      <c r="S23" s="135"/>
      <c r="U23" s="135">
        <v>10</v>
      </c>
      <c r="W23" s="135"/>
      <c r="Y23" s="135">
        <v>10</v>
      </c>
      <c r="AA23" s="135">
        <v>10</v>
      </c>
      <c r="AC23" s="135"/>
      <c r="AE23" s="135"/>
    </row>
    <row r="24" spans="1:32" ht="28" thickTop="1" thickBot="1" x14ac:dyDescent="0.2">
      <c r="B24" s="68" t="s">
        <v>21</v>
      </c>
      <c r="C24" s="1166"/>
      <c r="D24" s="98" t="s">
        <v>4</v>
      </c>
      <c r="E24" s="107" t="s">
        <v>433</v>
      </c>
      <c r="G24" s="76"/>
      <c r="I24" s="76"/>
      <c r="K24" s="76"/>
      <c r="M24" s="76"/>
      <c r="O24" s="76"/>
      <c r="Q24" s="76" t="s">
        <v>1057</v>
      </c>
      <c r="S24" s="76"/>
      <c r="U24" s="76" t="s">
        <v>303</v>
      </c>
      <c r="W24" s="76"/>
      <c r="Y24" s="76" t="s">
        <v>627</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1058</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21</v>
      </c>
      <c r="C26" s="1166" t="s">
        <v>235</v>
      </c>
      <c r="D26" s="96" t="s">
        <v>3</v>
      </c>
      <c r="E26" s="106" t="s">
        <v>28</v>
      </c>
      <c r="G26" s="75"/>
      <c r="I26" s="75"/>
      <c r="K26" s="75"/>
      <c r="M26" s="75"/>
      <c r="O26" s="75"/>
      <c r="Q26" s="75" t="s">
        <v>28</v>
      </c>
      <c r="S26" s="75"/>
      <c r="U26" s="75" t="s">
        <v>96</v>
      </c>
      <c r="W26" s="75"/>
      <c r="Y26" s="75" t="s">
        <v>28</v>
      </c>
      <c r="AA26" s="75" t="s">
        <v>96</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440</v>
      </c>
      <c r="F30" s="52"/>
      <c r="G30" s="79"/>
      <c r="I30" s="79"/>
      <c r="K30" s="79"/>
      <c r="M30" s="79"/>
      <c r="O30" s="79"/>
      <c r="Q30" s="79" t="s">
        <v>1059</v>
      </c>
      <c r="S30" s="79"/>
      <c r="U30" s="79" t="s">
        <v>441</v>
      </c>
      <c r="W30" s="79"/>
      <c r="Y30" s="79" t="s">
        <v>443</v>
      </c>
      <c r="AA30" s="79" t="s">
        <v>443</v>
      </c>
      <c r="AC30" s="79"/>
      <c r="AE30" s="79"/>
    </row>
    <row r="31" spans="1:32" s="80" customFormat="1" ht="41" thickTop="1" thickBot="1" x14ac:dyDescent="0.2">
      <c r="A31" s="77"/>
      <c r="B31" s="81" t="s">
        <v>22</v>
      </c>
      <c r="C31" s="1166"/>
      <c r="D31" s="98" t="s">
        <v>488</v>
      </c>
      <c r="E31" s="107" t="s">
        <v>32</v>
      </c>
      <c r="F31" s="30"/>
      <c r="G31" s="76"/>
      <c r="H31" s="54"/>
      <c r="I31" s="76"/>
      <c r="J31" s="54"/>
      <c r="K31" s="76"/>
      <c r="L31" s="54"/>
      <c r="M31" s="76"/>
      <c r="N31" s="54"/>
      <c r="O31" s="76"/>
      <c r="P31" s="54"/>
      <c r="Q31" s="76" t="s">
        <v>1060</v>
      </c>
      <c r="R31" s="54"/>
      <c r="S31" s="76"/>
      <c r="T31" s="54"/>
      <c r="U31" s="76" t="s">
        <v>928</v>
      </c>
      <c r="V31" s="54"/>
      <c r="W31" s="76"/>
      <c r="X31" s="54"/>
      <c r="Y31" s="76" t="s">
        <v>690</v>
      </c>
      <c r="Z31" s="54"/>
      <c r="AA31" s="76" t="s">
        <v>182</v>
      </c>
      <c r="AB31" s="54"/>
      <c r="AC31" s="76"/>
      <c r="AD31" s="54"/>
      <c r="AE31" s="76"/>
      <c r="AF31" s="54"/>
    </row>
    <row r="32" spans="1:32" ht="67" thickTop="1" thickBot="1" x14ac:dyDescent="0.2">
      <c r="B32" s="68" t="s">
        <v>22</v>
      </c>
      <c r="C32" s="1166"/>
      <c r="D32" s="98" t="s">
        <v>315</v>
      </c>
      <c r="E32" s="107" t="s">
        <v>32</v>
      </c>
      <c r="G32" s="76"/>
      <c r="I32" s="76"/>
      <c r="K32" s="76"/>
      <c r="M32" s="76"/>
      <c r="O32" s="76"/>
      <c r="Q32" s="76" t="s">
        <v>1061</v>
      </c>
      <c r="S32" s="76"/>
      <c r="U32" s="76">
        <v>0</v>
      </c>
      <c r="W32" s="76"/>
      <c r="Y32" s="76" t="s">
        <v>683</v>
      </c>
      <c r="AA32" s="76" t="s">
        <v>587</v>
      </c>
      <c r="AC32" s="76"/>
      <c r="AE32" s="76"/>
    </row>
    <row r="33" spans="1:32" ht="28" thickTop="1" thickBot="1" x14ac:dyDescent="0.2">
      <c r="B33" s="63" t="s">
        <v>22</v>
      </c>
      <c r="C33" s="1166"/>
      <c r="D33" s="100" t="s">
        <v>316</v>
      </c>
      <c r="E33" s="103" t="s">
        <v>32</v>
      </c>
      <c r="G33" s="57"/>
      <c r="I33" s="57"/>
      <c r="K33" s="57"/>
      <c r="M33" s="57"/>
      <c r="O33" s="57"/>
      <c r="Q33" s="57" t="s">
        <v>1062</v>
      </c>
      <c r="S33" s="57"/>
      <c r="U33" s="57">
        <v>0</v>
      </c>
      <c r="W33" s="57"/>
      <c r="Y33" s="57">
        <v>0</v>
      </c>
      <c r="AA33" s="57">
        <v>0</v>
      </c>
      <c r="AC33" s="57"/>
      <c r="AE33" s="57"/>
    </row>
    <row r="34" spans="1:32" ht="41" thickTop="1" thickBot="1" x14ac:dyDescent="0.2">
      <c r="B34" s="78" t="s">
        <v>21</v>
      </c>
      <c r="C34" s="1166" t="s">
        <v>305</v>
      </c>
      <c r="D34" s="108" t="s">
        <v>27</v>
      </c>
      <c r="E34" s="109" t="s">
        <v>36</v>
      </c>
      <c r="G34" s="115"/>
      <c r="I34" s="115"/>
      <c r="K34" s="115"/>
      <c r="M34" s="115"/>
      <c r="O34" s="115"/>
      <c r="Q34" s="115" t="s">
        <v>1063</v>
      </c>
      <c r="S34" s="115"/>
      <c r="U34" s="115" t="s">
        <v>929</v>
      </c>
      <c r="W34" s="115"/>
      <c r="Y34" s="115" t="s">
        <v>685</v>
      </c>
      <c r="AA34" s="115" t="s">
        <v>173</v>
      </c>
      <c r="AC34" s="115"/>
      <c r="AE34" s="115"/>
    </row>
    <row r="35" spans="1:32" ht="15" thickTop="1" thickBot="1" x14ac:dyDescent="0.2">
      <c r="B35" s="81" t="s">
        <v>22</v>
      </c>
      <c r="C35" s="1166"/>
      <c r="D35" s="98" t="s">
        <v>40</v>
      </c>
      <c r="E35" s="107" t="s">
        <v>32</v>
      </c>
      <c r="G35" s="76"/>
      <c r="I35" s="76"/>
      <c r="K35" s="76"/>
      <c r="M35" s="76"/>
      <c r="O35" s="76"/>
      <c r="Q35" s="76" t="s">
        <v>1064</v>
      </c>
      <c r="S35" s="76"/>
      <c r="U35" s="76" t="s">
        <v>930</v>
      </c>
      <c r="W35" s="76"/>
      <c r="Y35" s="76" t="s">
        <v>633</v>
      </c>
      <c r="AA35" s="76" t="s">
        <v>633</v>
      </c>
      <c r="AC35" s="76"/>
      <c r="AE35" s="76"/>
    </row>
    <row r="36" spans="1:32" ht="28" thickTop="1" thickBot="1" x14ac:dyDescent="0.2">
      <c r="B36" s="68" t="s">
        <v>22</v>
      </c>
      <c r="C36" s="1166"/>
      <c r="D36" s="98" t="s">
        <v>319</v>
      </c>
      <c r="E36" s="107" t="s">
        <v>32</v>
      </c>
      <c r="G36" s="76"/>
      <c r="I36" s="76"/>
      <c r="K36" s="76"/>
      <c r="M36" s="76"/>
      <c r="O36" s="76"/>
      <c r="Q36" s="76" t="s">
        <v>1064</v>
      </c>
      <c r="S36" s="76"/>
      <c r="U36" s="76" t="s">
        <v>245</v>
      </c>
      <c r="W36" s="76"/>
      <c r="Y36" s="76" t="s">
        <v>633</v>
      </c>
      <c r="AA36" s="76" t="s">
        <v>633</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171</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6</v>
      </c>
      <c r="R42" s="83"/>
      <c r="S42" s="82"/>
      <c r="T42" s="83"/>
      <c r="U42" s="82">
        <v>6</v>
      </c>
      <c r="V42" s="83"/>
      <c r="W42" s="82"/>
      <c r="X42" s="83"/>
      <c r="Y42" s="82" t="s">
        <v>634</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121</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89</v>
      </c>
      <c r="R49" s="30"/>
      <c r="S49" s="118"/>
      <c r="T49" s="30"/>
      <c r="U49" s="118">
        <v>59</v>
      </c>
      <c r="V49" s="30"/>
      <c r="W49" s="118"/>
      <c r="X49" s="30"/>
      <c r="Y49" s="118">
        <v>38</v>
      </c>
      <c r="Z49" s="30"/>
      <c r="AA49" s="118">
        <v>47.2</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129</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t="s">
        <v>116</v>
      </c>
      <c r="R51" s="30"/>
      <c r="S51" s="121"/>
      <c r="T51" s="30"/>
      <c r="U51" s="121" t="s">
        <v>116</v>
      </c>
      <c r="V51" s="30"/>
      <c r="W51" s="121"/>
      <c r="X51" s="30"/>
      <c r="Y51" s="121" t="s">
        <v>91</v>
      </c>
      <c r="Z51" s="30"/>
      <c r="AA51" s="121" t="s">
        <v>116</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71.2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
    <protectedRange sqref="U6 Q6 W6 Y6 AC6 AA6 AE6 O6 G6 I6 K6 M6 S6" name="Range1_2_1_2"/>
    <protectedRange sqref="F45:N45 S45" name="Range1_2_2_1"/>
    <protectedRange sqref="O45 Q45 U45 W45 Y45 AA45 AC45 AE45" name="Range1_2"/>
  </protectedRanges>
  <mergeCells count="20">
    <mergeCell ref="C10:C11"/>
    <mergeCell ref="C26:C29"/>
    <mergeCell ref="C12:C14"/>
    <mergeCell ref="C23:C25"/>
    <mergeCell ref="C30:C33"/>
    <mergeCell ref="C34:C37"/>
    <mergeCell ref="C38:C40"/>
    <mergeCell ref="C15:C16"/>
    <mergeCell ref="C18:C22"/>
    <mergeCell ref="B45:E45"/>
    <mergeCell ref="D46:D50"/>
    <mergeCell ref="C41:C43"/>
    <mergeCell ref="D52:D54"/>
    <mergeCell ref="C46:C50"/>
    <mergeCell ref="C51:C56"/>
    <mergeCell ref="B2:D2"/>
    <mergeCell ref="E2:E4"/>
    <mergeCell ref="B3:D3"/>
    <mergeCell ref="B4:D4"/>
    <mergeCell ref="B6:D6"/>
  </mergeCells>
  <conditionalFormatting sqref="D1:E1 D7:E44 D5:E5 D57:E1048576">
    <cfRule type="expression" dxfId="2408" priority="113">
      <formula>IF($B1="n",TRUE,FALSE)</formula>
    </cfRule>
  </conditionalFormatting>
  <conditionalFormatting sqref="D1:AE1 D5:AE5 F2 D57:AE1048576 F3:AE4 D42:AE44 D41:P41 R41:T41 V41 X41 Z41 AB41:AE41 D7:AE15 F46:AE56 D16:P16 R16:AE16 D17:AE40">
    <cfRule type="expression" dxfId="2407" priority="116">
      <formula>IF($B1="M",TRUE,FALSE)</formula>
    </cfRule>
  </conditionalFormatting>
  <conditionalFormatting sqref="A1:AF1 A5:AF5 AF2 A6 AF6 A57:AF1048576 AF45 F2 A2:A4 F3:AF4 A45:A56 A44:AF44 R41:T41 V41 X41 Z41 AB41:AF41 D41:P41 A7:B43 D42:AF43 D7:AF15 F46:AF56 D16:P16 R16:AF16 AH1:XFD1048576 D17:AF40">
    <cfRule type="cellIs" dxfId="2406" priority="112" operator="equal">
      <formula>"?"</formula>
    </cfRule>
    <cfRule type="containsBlanks" dxfId="2405" priority="117">
      <formula>LEN(TRIM(A1))=0</formula>
    </cfRule>
  </conditionalFormatting>
  <conditionalFormatting sqref="B1 B5 B7:B44 B57:B1048576">
    <cfRule type="cellIs" dxfId="2404" priority="111" operator="equal">
      <formula>"M"</formula>
    </cfRule>
    <cfRule type="expression" dxfId="2403" priority="114">
      <formula>IF($B1="n",TRUE,FALSE)</formula>
    </cfRule>
  </conditionalFormatting>
  <conditionalFormatting sqref="G1:AE1 G3:AE5 G42:AE44 G41:P41 R41:T41 V41 X41 Z41 AB41:AE41 G7:AE15 G46:AE1048576 G16:P16 R16:AE16 G17:AE40">
    <cfRule type="cellIs" dxfId="2402" priority="115" operator="equal">
      <formula>"N/A"</formula>
    </cfRule>
  </conditionalFormatting>
  <conditionalFormatting sqref="B46:B56">
    <cfRule type="cellIs" dxfId="2401" priority="83" operator="equal">
      <formula>"N"</formula>
    </cfRule>
    <cfRule type="expression" dxfId="2400" priority="84">
      <formula>IF(A46="N",TRUE,FALSE)</formula>
    </cfRule>
    <cfRule type="cellIs" dxfId="2399" priority="85" operator="equal">
      <formula>"M"</formula>
    </cfRule>
    <cfRule type="expression" dxfId="2398" priority="86">
      <formula>IF(A46="M",TRUE,FALSE)</formula>
    </cfRule>
  </conditionalFormatting>
  <conditionalFormatting sqref="Q41">
    <cfRule type="expression" dxfId="2397" priority="81">
      <formula>IF($B41="M",TRUE,FALSE)</formula>
    </cfRule>
  </conditionalFormatting>
  <conditionalFormatting sqref="Q41">
    <cfRule type="cellIs" dxfId="2396" priority="79" operator="equal">
      <formula>"?"</formula>
    </cfRule>
    <cfRule type="containsBlanks" dxfId="2395" priority="82">
      <formula>LEN(TRIM(Q41))=0</formula>
    </cfRule>
  </conditionalFormatting>
  <conditionalFormatting sqref="Q41">
    <cfRule type="cellIs" dxfId="2394" priority="80" operator="equal">
      <formula>"N/A"</formula>
    </cfRule>
  </conditionalFormatting>
  <conditionalFormatting sqref="U41">
    <cfRule type="expression" dxfId="2393" priority="77">
      <formula>IF($B41="M",TRUE,FALSE)</formula>
    </cfRule>
  </conditionalFormatting>
  <conditionalFormatting sqref="U41">
    <cfRule type="cellIs" dxfId="2392" priority="75" operator="equal">
      <formula>"?"</formula>
    </cfRule>
    <cfRule type="containsBlanks" dxfId="2391" priority="78">
      <formula>LEN(TRIM(U41))=0</formula>
    </cfRule>
  </conditionalFormatting>
  <conditionalFormatting sqref="U41">
    <cfRule type="cellIs" dxfId="2390" priority="76" operator="equal">
      <formula>"N/A"</formula>
    </cfRule>
  </conditionalFormatting>
  <conditionalFormatting sqref="W41">
    <cfRule type="expression" dxfId="2389" priority="73">
      <formula>IF($B41="M",TRUE,FALSE)</formula>
    </cfRule>
  </conditionalFormatting>
  <conditionalFormatting sqref="W41">
    <cfRule type="cellIs" dxfId="2388" priority="71" operator="equal">
      <formula>"?"</formula>
    </cfRule>
    <cfRule type="containsBlanks" dxfId="2387" priority="74">
      <formula>LEN(TRIM(W41))=0</formula>
    </cfRule>
  </conditionalFormatting>
  <conditionalFormatting sqref="W41">
    <cfRule type="cellIs" dxfId="2386" priority="72" operator="equal">
      <formula>"N/A"</formula>
    </cfRule>
  </conditionalFormatting>
  <conditionalFormatting sqref="Y41">
    <cfRule type="expression" dxfId="2385" priority="69">
      <formula>IF($B41="M",TRUE,FALSE)</formula>
    </cfRule>
  </conditionalFormatting>
  <conditionalFormatting sqref="Y41">
    <cfRule type="cellIs" dxfId="2384" priority="67" operator="equal">
      <formula>"?"</formula>
    </cfRule>
    <cfRule type="containsBlanks" dxfId="2383" priority="70">
      <formula>LEN(TRIM(Y41))=0</formula>
    </cfRule>
  </conditionalFormatting>
  <conditionalFormatting sqref="Y41">
    <cfRule type="cellIs" dxfId="2382" priority="68" operator="equal">
      <formula>"N/A"</formula>
    </cfRule>
  </conditionalFormatting>
  <conditionalFormatting sqref="AA41">
    <cfRule type="expression" dxfId="2381" priority="65">
      <formula>IF($B41="M",TRUE,FALSE)</formula>
    </cfRule>
  </conditionalFormatting>
  <conditionalFormatting sqref="AA41">
    <cfRule type="cellIs" dxfId="2380" priority="63" operator="equal">
      <formula>"?"</formula>
    </cfRule>
    <cfRule type="containsBlanks" dxfId="2379" priority="66">
      <formula>LEN(TRIM(AA41))=0</formula>
    </cfRule>
  </conditionalFormatting>
  <conditionalFormatting sqref="AA41">
    <cfRule type="cellIs" dxfId="2378" priority="64" operator="equal">
      <formula>"N/A"</formula>
    </cfRule>
  </conditionalFormatting>
  <conditionalFormatting sqref="G2:AE2">
    <cfRule type="expression" dxfId="2377" priority="51">
      <formula>IF($B2="M",TRUE,FALSE)</formula>
    </cfRule>
  </conditionalFormatting>
  <conditionalFormatting sqref="G2:AE2">
    <cfRule type="cellIs" dxfId="2376" priority="49" operator="equal">
      <formula>"?"</formula>
    </cfRule>
    <cfRule type="containsBlanks" dxfId="2375" priority="52">
      <formula>LEN(TRIM(G2))=0</formula>
    </cfRule>
  </conditionalFormatting>
  <conditionalFormatting sqref="G2:AE2">
    <cfRule type="cellIs" dxfId="2374" priority="50" operator="equal">
      <formula>"N/A"</formula>
    </cfRule>
  </conditionalFormatting>
  <conditionalFormatting sqref="D6:E6">
    <cfRule type="expression" dxfId="2373" priority="44">
      <formula>IF($B6="n",TRUE,FALSE)</formula>
    </cfRule>
  </conditionalFormatting>
  <conditionalFormatting sqref="B6:AE6">
    <cfRule type="cellIs" dxfId="2372" priority="43" operator="equal">
      <formula>"?"</formula>
    </cfRule>
    <cfRule type="containsBlanks" dxfId="2371" priority="48">
      <formula>LEN(TRIM(B6))=0</formula>
    </cfRule>
  </conditionalFormatting>
  <conditionalFormatting sqref="B6">
    <cfRule type="cellIs" dxfId="2370" priority="42" operator="equal">
      <formula>"M"</formula>
    </cfRule>
    <cfRule type="expression" dxfId="2369" priority="45">
      <formula>IF($B6="n",TRUE,FALSE)</formula>
    </cfRule>
  </conditionalFormatting>
  <conditionalFormatting sqref="G6:AE6">
    <cfRule type="cellIs" dxfId="2368" priority="46" operator="equal">
      <formula>"N/A"</formula>
    </cfRule>
  </conditionalFormatting>
  <conditionalFormatting sqref="D6:AE6">
    <cfRule type="expression" dxfId="2367" priority="47">
      <formula>IF($B6="M",TRUE,FALSE)</formula>
    </cfRule>
  </conditionalFormatting>
  <conditionalFormatting sqref="D45:E45">
    <cfRule type="expression" dxfId="2366" priority="37">
      <formula>IF($B45="n",TRUE,FALSE)</formula>
    </cfRule>
  </conditionalFormatting>
  <conditionalFormatting sqref="B45:AE45">
    <cfRule type="cellIs" dxfId="2365" priority="36" operator="equal">
      <formula>"?"</formula>
    </cfRule>
    <cfRule type="containsBlanks" dxfId="2364" priority="41">
      <formula>LEN(TRIM(B45))=0</formula>
    </cfRule>
  </conditionalFormatting>
  <conditionalFormatting sqref="B45">
    <cfRule type="cellIs" dxfId="2363" priority="35" operator="equal">
      <formula>"M"</formula>
    </cfRule>
    <cfRule type="expression" dxfId="2362" priority="38">
      <formula>IF($B45="n",TRUE,FALSE)</formula>
    </cfRule>
  </conditionalFormatting>
  <conditionalFormatting sqref="G45:AE45">
    <cfRule type="cellIs" dxfId="2361" priority="39" operator="equal">
      <formula>"N/A"</formula>
    </cfRule>
  </conditionalFormatting>
  <conditionalFormatting sqref="D45:AE45">
    <cfRule type="expression" dxfId="2360" priority="40">
      <formula>IF($B45="M",TRUE,FALSE)</formula>
    </cfRule>
  </conditionalFormatting>
  <conditionalFormatting sqref="D46:E56">
    <cfRule type="expression" dxfId="2359" priority="32">
      <formula>IF($B46="n",TRUE,FALSE)</formula>
    </cfRule>
  </conditionalFormatting>
  <conditionalFormatting sqref="D46:E56">
    <cfRule type="cellIs" dxfId="2358" priority="31" operator="equal">
      <formula>"?"</formula>
    </cfRule>
    <cfRule type="containsBlanks" dxfId="2357" priority="34">
      <formula>LEN(TRIM(D46))=0</formula>
    </cfRule>
  </conditionalFormatting>
  <conditionalFormatting sqref="D46:E56">
    <cfRule type="expression" dxfId="2356" priority="33">
      <formula>IF($B46="M",TRUE,FALSE)</formula>
    </cfRule>
  </conditionalFormatting>
  <conditionalFormatting sqref="D2:E3 E4">
    <cfRule type="expression" dxfId="2355" priority="23">
      <formula>IF($B2="n",TRUE,FALSE)</formula>
    </cfRule>
  </conditionalFormatting>
  <conditionalFormatting sqref="B2:E3 E4">
    <cfRule type="cellIs" dxfId="2354" priority="22" operator="equal">
      <formula>"?"</formula>
    </cfRule>
    <cfRule type="containsBlanks" dxfId="2353" priority="26">
      <formula>LEN(TRIM(B2))=0</formula>
    </cfRule>
  </conditionalFormatting>
  <conditionalFormatting sqref="B2:B3">
    <cfRule type="cellIs" dxfId="2352" priority="21" operator="equal">
      <formula>"M"</formula>
    </cfRule>
    <cfRule type="expression" dxfId="2351" priority="24">
      <formula>IF($B2="n",TRUE,FALSE)</formula>
    </cfRule>
  </conditionalFormatting>
  <conditionalFormatting sqref="D2:E3 E4">
    <cfRule type="expression" dxfId="2350" priority="25">
      <formula>IF($B2="M",TRUE,FALSE)</formula>
    </cfRule>
  </conditionalFormatting>
  <conditionalFormatting sqref="D4">
    <cfRule type="expression" dxfId="2349" priority="17">
      <formula>IF($B4="n",TRUE,FALSE)</formula>
    </cfRule>
  </conditionalFormatting>
  <conditionalFormatting sqref="B4:D4">
    <cfRule type="cellIs" dxfId="2348" priority="16" operator="equal">
      <formula>"?"</formula>
    </cfRule>
    <cfRule type="containsBlanks" dxfId="2347" priority="20">
      <formula>LEN(TRIM(B4))=0</formula>
    </cfRule>
  </conditionalFormatting>
  <conditionalFormatting sqref="B4">
    <cfRule type="cellIs" dxfId="2346" priority="15" operator="equal">
      <formula>"M"</formula>
    </cfRule>
    <cfRule type="expression" dxfId="2345" priority="18">
      <formula>IF($B4="n",TRUE,FALSE)</formula>
    </cfRule>
  </conditionalFormatting>
  <conditionalFormatting sqref="D4">
    <cfRule type="expression" dxfId="2344" priority="19">
      <formula>IF($B4="M",TRUE,FALSE)</formula>
    </cfRule>
  </conditionalFormatting>
  <conditionalFormatting sqref="C7:C43">
    <cfRule type="cellIs" dxfId="2343" priority="13" operator="equal">
      <formula>"?"</formula>
    </cfRule>
    <cfRule type="containsBlanks" dxfId="2342" priority="14">
      <formula>LEN(TRIM(C7))=0</formula>
    </cfRule>
  </conditionalFormatting>
  <conditionalFormatting sqref="C46:C56">
    <cfRule type="cellIs" dxfId="2341" priority="11" operator="equal">
      <formula>"?"</formula>
    </cfRule>
    <cfRule type="containsBlanks" dxfId="2340" priority="12">
      <formula>LEN(TRIM(C46))=0</formula>
    </cfRule>
  </conditionalFormatting>
  <conditionalFormatting sqref="Q16">
    <cfRule type="expression" dxfId="2339" priority="9">
      <formula>IF($B16="M",TRUE,FALSE)</formula>
    </cfRule>
  </conditionalFormatting>
  <conditionalFormatting sqref="Q16">
    <cfRule type="cellIs" dxfId="2338" priority="7" operator="equal">
      <formula>"?"</formula>
    </cfRule>
    <cfRule type="containsBlanks" dxfId="2337" priority="10">
      <formula>LEN(TRIM(Q16))=0</formula>
    </cfRule>
  </conditionalFormatting>
  <conditionalFormatting sqref="Q16">
    <cfRule type="cellIs" dxfId="2336" priority="8" operator="equal">
      <formula>"N/A"</formula>
    </cfRule>
  </conditionalFormatting>
  <conditionalFormatting sqref="AG1:AG34 AG37:AG1048576">
    <cfRule type="cellIs" dxfId="2335" priority="5" operator="equal">
      <formula>"?"</formula>
    </cfRule>
    <cfRule type="containsBlanks" dxfId="2334" priority="6">
      <formula>LEN(TRIM(AG1))=0</formula>
    </cfRule>
  </conditionalFormatting>
  <conditionalFormatting sqref="AG1:AG34 AG37:AG1048576">
    <cfRule type="notContainsBlanks" dxfId="2333" priority="4">
      <formula>LEN(TRIM(AG1))&gt;0</formula>
    </cfRule>
  </conditionalFormatting>
  <conditionalFormatting sqref="AG35:AG36">
    <cfRule type="cellIs" dxfId="2332" priority="2" operator="equal">
      <formula>"?"</formula>
    </cfRule>
    <cfRule type="containsBlanks" dxfId="2331" priority="3">
      <formula>LEN(TRIM(AG35))=0</formula>
    </cfRule>
  </conditionalFormatting>
  <conditionalFormatting sqref="AG35:AG36">
    <cfRule type="notContainsBlanks" dxfId="2330" priority="1">
      <formula>LEN(TRIM(AG35))&gt;0</formula>
    </cfRule>
  </conditionalFormatting>
  <dataValidations count="1">
    <dataValidation type="list" allowBlank="1" showInputMessage="1" showErrorMessage="1" sqref="B41:B43 B7:B25 B46:B56">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G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D-AP</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ALL-IN-ONE</v>
      </c>
      <c r="C3" s="1182"/>
      <c r="D3" s="1182"/>
      <c r="E3" s="1179"/>
      <c r="F3" s="31"/>
      <c r="G3" s="42"/>
      <c r="I3" s="42"/>
      <c r="K3" s="42"/>
      <c r="M3" s="42"/>
      <c r="O3" s="42"/>
      <c r="Q3" s="42" t="s">
        <v>1068</v>
      </c>
      <c r="S3" s="42"/>
      <c r="U3" s="42" t="s">
        <v>937</v>
      </c>
      <c r="W3" s="42"/>
      <c r="Y3" s="42" t="s">
        <v>144</v>
      </c>
      <c r="AA3" s="42"/>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PERFORMANCE</v>
      </c>
      <c r="C4" s="1184"/>
      <c r="D4" s="1184"/>
      <c r="E4" s="1180"/>
      <c r="F4" s="31"/>
      <c r="G4" s="43"/>
      <c r="I4" s="43"/>
      <c r="K4" s="43"/>
      <c r="M4" s="43"/>
      <c r="O4" s="43"/>
      <c r="Q4" s="43">
        <v>1299</v>
      </c>
      <c r="S4" s="43"/>
      <c r="U4" s="43">
        <v>1582</v>
      </c>
      <c r="W4" s="43"/>
      <c r="Y4" s="43">
        <v>1259</v>
      </c>
      <c r="AA4" s="43"/>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444</v>
      </c>
      <c r="G7" s="58"/>
      <c r="I7" s="57"/>
      <c r="K7" s="57"/>
      <c r="M7" s="57"/>
      <c r="O7" s="57"/>
      <c r="Q7" s="57" t="s">
        <v>1069</v>
      </c>
      <c r="S7" s="57"/>
      <c r="U7" s="57" t="s">
        <v>938</v>
      </c>
      <c r="W7" s="57"/>
      <c r="Y7" s="57" t="s">
        <v>145</v>
      </c>
      <c r="AA7" s="57"/>
      <c r="AC7" s="57"/>
      <c r="AE7" s="57"/>
    </row>
    <row r="8" spans="1:32" ht="26" thickTop="1" thickBot="1" x14ac:dyDescent="0.2">
      <c r="B8" s="56" t="s">
        <v>21</v>
      </c>
      <c r="C8" s="143" t="s">
        <v>462</v>
      </c>
      <c r="D8" s="90" t="s">
        <v>89</v>
      </c>
      <c r="E8" s="91" t="s">
        <v>449</v>
      </c>
      <c r="G8" s="58"/>
      <c r="I8" s="58"/>
      <c r="K8" s="58"/>
      <c r="M8" s="58"/>
      <c r="O8" s="58"/>
      <c r="Q8" s="58" t="s">
        <v>1054</v>
      </c>
      <c r="S8" s="58"/>
      <c r="U8" s="58" t="s">
        <v>115</v>
      </c>
      <c r="W8" s="58"/>
      <c r="Y8" s="58" t="s">
        <v>115</v>
      </c>
      <c r="AA8" s="58"/>
      <c r="AC8" s="58"/>
      <c r="AE8" s="58"/>
    </row>
    <row r="9" spans="1:32" ht="54" thickTop="1" thickBot="1" x14ac:dyDescent="0.2">
      <c r="B9" s="56" t="s">
        <v>21</v>
      </c>
      <c r="C9" s="143" t="s">
        <v>463</v>
      </c>
      <c r="D9" s="90" t="s">
        <v>8</v>
      </c>
      <c r="E9" s="91" t="s">
        <v>450</v>
      </c>
      <c r="G9" s="58"/>
      <c r="I9" s="58"/>
      <c r="K9" s="58"/>
      <c r="M9" s="58"/>
      <c r="O9" s="58"/>
      <c r="Q9" s="58" t="s">
        <v>1055</v>
      </c>
      <c r="S9" s="58"/>
      <c r="U9" s="58" t="s">
        <v>125</v>
      </c>
      <c r="W9" s="58"/>
      <c r="Y9" s="58" t="s">
        <v>638</v>
      </c>
      <c r="AA9" s="58"/>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c r="AC10" s="61"/>
      <c r="AE10" s="61"/>
    </row>
    <row r="11" spans="1:32" ht="28" thickTop="1" thickBot="1" x14ac:dyDescent="0.2">
      <c r="A11" s="55"/>
      <c r="B11" s="63" t="s">
        <v>21</v>
      </c>
      <c r="C11" s="1166"/>
      <c r="D11" s="94" t="s">
        <v>126</v>
      </c>
      <c r="E11" s="95" t="s">
        <v>431</v>
      </c>
      <c r="G11" s="64"/>
      <c r="I11" s="64"/>
      <c r="K11" s="64"/>
      <c r="M11" s="64"/>
      <c r="O11" s="64"/>
      <c r="Q11" s="64" t="s">
        <v>1299</v>
      </c>
      <c r="S11" s="64"/>
      <c r="U11" s="64" t="s">
        <v>939</v>
      </c>
      <c r="W11" s="64"/>
      <c r="Y11" s="64" t="s">
        <v>1299</v>
      </c>
      <c r="AA11" s="64"/>
      <c r="AC11" s="64"/>
      <c r="AE11" s="64"/>
    </row>
    <row r="12" spans="1:32" ht="15" thickTop="1" thickBot="1" x14ac:dyDescent="0.2">
      <c r="B12" s="65" t="s">
        <v>21</v>
      </c>
      <c r="C12" s="1166" t="s">
        <v>481</v>
      </c>
      <c r="D12" s="96" t="s">
        <v>288</v>
      </c>
      <c r="E12" s="97">
        <v>8</v>
      </c>
      <c r="F12" s="49"/>
      <c r="G12" s="66"/>
      <c r="H12" s="67"/>
      <c r="I12" s="66"/>
      <c r="J12" s="67"/>
      <c r="K12" s="66"/>
      <c r="L12" s="67"/>
      <c r="M12" s="66"/>
      <c r="N12" s="67"/>
      <c r="O12" s="66"/>
      <c r="P12" s="67"/>
      <c r="Q12" s="66" t="s">
        <v>764</v>
      </c>
      <c r="R12" s="67"/>
      <c r="S12" s="66"/>
      <c r="T12" s="67"/>
      <c r="U12" s="66">
        <v>8</v>
      </c>
      <c r="V12" s="67"/>
      <c r="W12" s="66"/>
      <c r="X12" s="67"/>
      <c r="Y12" s="66">
        <v>8</v>
      </c>
      <c r="Z12" s="67"/>
      <c r="AA12" s="66"/>
      <c r="AB12" s="67"/>
      <c r="AC12" s="66"/>
      <c r="AD12" s="67"/>
      <c r="AE12" s="66"/>
      <c r="AF12" s="67"/>
    </row>
    <row r="13" spans="1:32" ht="15" thickTop="1" thickBot="1" x14ac:dyDescent="0.2">
      <c r="B13" s="68" t="s">
        <v>21</v>
      </c>
      <c r="C13" s="1166"/>
      <c r="D13" s="98" t="s">
        <v>127</v>
      </c>
      <c r="E13" s="99">
        <v>1</v>
      </c>
      <c r="F13" s="50"/>
      <c r="G13" s="69"/>
      <c r="H13" s="70"/>
      <c r="I13" s="69"/>
      <c r="J13" s="70"/>
      <c r="K13" s="69"/>
      <c r="L13" s="70"/>
      <c r="M13" s="69"/>
      <c r="N13" s="70"/>
      <c r="O13" s="69"/>
      <c r="P13" s="70"/>
      <c r="Q13" s="69">
        <v>1</v>
      </c>
      <c r="R13" s="70"/>
      <c r="S13" s="69"/>
      <c r="T13" s="70"/>
      <c r="U13" s="69">
        <v>1</v>
      </c>
      <c r="V13" s="70"/>
      <c r="W13" s="69"/>
      <c r="X13" s="70"/>
      <c r="Y13" s="69">
        <v>1</v>
      </c>
      <c r="Z13" s="70"/>
      <c r="AA13" s="69"/>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783</v>
      </c>
      <c r="Z14" s="62"/>
      <c r="AA14" s="71"/>
      <c r="AB14" s="62"/>
      <c r="AC14" s="71"/>
      <c r="AD14" s="62"/>
      <c r="AE14" s="71"/>
      <c r="AF14" s="62"/>
    </row>
    <row r="15" spans="1:32" ht="15" thickTop="1" thickBot="1" x14ac:dyDescent="0.2">
      <c r="B15" s="65" t="s">
        <v>21</v>
      </c>
      <c r="C15" s="1166" t="s">
        <v>424</v>
      </c>
      <c r="D15" s="96" t="s">
        <v>288</v>
      </c>
      <c r="E15" s="102" t="s">
        <v>94</v>
      </c>
      <c r="F15" s="51"/>
      <c r="G15" s="72"/>
      <c r="H15" s="73"/>
      <c r="I15" s="72"/>
      <c r="J15" s="73"/>
      <c r="K15" s="72"/>
      <c r="L15" s="73"/>
      <c r="M15" s="72"/>
      <c r="N15" s="73"/>
      <c r="O15" s="72"/>
      <c r="P15" s="73"/>
      <c r="Q15" s="72" t="s">
        <v>94</v>
      </c>
      <c r="R15" s="73"/>
      <c r="S15" s="72"/>
      <c r="T15" s="73"/>
      <c r="U15" s="72" t="s">
        <v>579</v>
      </c>
      <c r="V15" s="73"/>
      <c r="W15" s="72"/>
      <c r="X15" s="73"/>
      <c r="Y15" s="72" t="s">
        <v>94</v>
      </c>
      <c r="Z15" s="73"/>
      <c r="AA15" s="72"/>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691</v>
      </c>
      <c r="AA16" s="57"/>
      <c r="AC16" s="57"/>
      <c r="AE16" s="57"/>
    </row>
    <row r="17" spans="1:32" ht="28" thickTop="1" thickBot="1" x14ac:dyDescent="0.2">
      <c r="A17" s="55"/>
      <c r="B17" s="56" t="s">
        <v>21</v>
      </c>
      <c r="C17" s="143" t="s">
        <v>465</v>
      </c>
      <c r="D17" s="104" t="s">
        <v>2</v>
      </c>
      <c r="E17" s="105" t="s">
        <v>95</v>
      </c>
      <c r="G17" s="74"/>
      <c r="I17" s="74"/>
      <c r="K17" s="74"/>
      <c r="M17" s="74"/>
      <c r="O17" s="74"/>
      <c r="Q17" s="74" t="s">
        <v>1037</v>
      </c>
      <c r="S17" s="74"/>
      <c r="U17" s="74" t="s">
        <v>95</v>
      </c>
      <c r="W17" s="74"/>
      <c r="Y17" s="74" t="s">
        <v>647</v>
      </c>
      <c r="AA17" s="74"/>
      <c r="AC17" s="74"/>
      <c r="AE17" s="74"/>
    </row>
    <row r="18" spans="1:32" ht="54" thickTop="1" thickBot="1" x14ac:dyDescent="0.2">
      <c r="B18" s="65" t="s">
        <v>21</v>
      </c>
      <c r="C18" s="1166" t="s">
        <v>482</v>
      </c>
      <c r="D18" s="96" t="s">
        <v>486</v>
      </c>
      <c r="E18" s="106" t="s">
        <v>493</v>
      </c>
      <c r="G18" s="75"/>
      <c r="I18" s="75"/>
      <c r="K18" s="75"/>
      <c r="M18" s="75"/>
      <c r="O18" s="75"/>
      <c r="Q18" s="75" t="s">
        <v>1070</v>
      </c>
      <c r="S18" s="75"/>
      <c r="U18" s="75" t="s">
        <v>940</v>
      </c>
      <c r="W18" s="75"/>
      <c r="Y18" s="75" t="s">
        <v>689</v>
      </c>
      <c r="AA18" s="75"/>
      <c r="AC18" s="75"/>
      <c r="AE18" s="75"/>
    </row>
    <row r="19" spans="1:32" ht="15" thickTop="1" thickBot="1" x14ac:dyDescent="0.2">
      <c r="B19" s="68" t="s">
        <v>21</v>
      </c>
      <c r="C19" s="1166"/>
      <c r="D19" s="98" t="s">
        <v>487</v>
      </c>
      <c r="E19" s="107">
        <v>3</v>
      </c>
      <c r="G19" s="76"/>
      <c r="I19" s="76"/>
      <c r="K19" s="76"/>
      <c r="M19" s="76"/>
      <c r="O19" s="76"/>
      <c r="Q19" s="76">
        <v>3</v>
      </c>
      <c r="S19" s="76"/>
      <c r="U19" s="76">
        <v>2</v>
      </c>
      <c r="W19" s="137"/>
      <c r="Y19" s="76">
        <v>4</v>
      </c>
      <c r="AA19" s="76"/>
      <c r="AC19" s="76"/>
      <c r="AE19" s="76"/>
    </row>
    <row r="20" spans="1:32" ht="28" thickTop="1" thickBot="1" x14ac:dyDescent="0.2">
      <c r="B20" s="68" t="s">
        <v>21</v>
      </c>
      <c r="C20" s="1166"/>
      <c r="D20" s="98" t="s">
        <v>293</v>
      </c>
      <c r="E20" s="107" t="s">
        <v>429</v>
      </c>
      <c r="G20" s="76"/>
      <c r="I20" s="76"/>
      <c r="K20" s="76"/>
      <c r="M20" s="76"/>
      <c r="O20" s="76"/>
      <c r="Q20" s="76" t="s">
        <v>653</v>
      </c>
      <c r="S20" s="76"/>
      <c r="U20" s="76" t="s">
        <v>941</v>
      </c>
      <c r="W20" s="76"/>
      <c r="Y20" s="76" t="s">
        <v>653</v>
      </c>
      <c r="AA20" s="916"/>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c r="AC21" s="76"/>
      <c r="AE21" s="76"/>
    </row>
    <row r="22" spans="1:32" ht="15" thickTop="1" thickBot="1" x14ac:dyDescent="0.2">
      <c r="A22" s="55"/>
      <c r="B22" s="63" t="s">
        <v>21</v>
      </c>
      <c r="C22" s="1166"/>
      <c r="D22" s="100" t="s">
        <v>437</v>
      </c>
      <c r="E22" s="103" t="s">
        <v>30</v>
      </c>
      <c r="G22" s="57"/>
      <c r="I22" s="57"/>
      <c r="K22" s="57"/>
      <c r="M22" s="57"/>
      <c r="O22" s="57"/>
      <c r="Q22" s="57" t="s">
        <v>30</v>
      </c>
      <c r="S22" s="57"/>
      <c r="U22" s="57" t="s">
        <v>41</v>
      </c>
      <c r="W22" s="57"/>
      <c r="Y22" s="57" t="s">
        <v>30</v>
      </c>
      <c r="AA22" s="57"/>
      <c r="AC22" s="57"/>
      <c r="AE22" s="57"/>
    </row>
    <row r="23" spans="1:32" s="70" customFormat="1" ht="28" thickTop="1" thickBot="1" x14ac:dyDescent="0.2">
      <c r="A23" s="131"/>
      <c r="B23" s="132" t="s">
        <v>21</v>
      </c>
      <c r="C23" s="1166" t="s">
        <v>24</v>
      </c>
      <c r="D23" s="133" t="s">
        <v>438</v>
      </c>
      <c r="E23" s="134">
        <v>5</v>
      </c>
      <c r="F23" s="50"/>
      <c r="G23" s="135"/>
      <c r="I23" s="135"/>
      <c r="K23" s="135"/>
      <c r="M23" s="135"/>
      <c r="O23" s="135"/>
      <c r="Q23" s="135">
        <v>10</v>
      </c>
      <c r="S23" s="135"/>
      <c r="U23" s="135">
        <v>10</v>
      </c>
      <c r="W23" s="135"/>
      <c r="Y23" s="135">
        <v>10</v>
      </c>
      <c r="AA23" s="135"/>
      <c r="AC23" s="135"/>
      <c r="AE23" s="135"/>
    </row>
    <row r="24" spans="1:32" ht="28" thickTop="1" thickBot="1" x14ac:dyDescent="0.2">
      <c r="B24" s="68" t="s">
        <v>21</v>
      </c>
      <c r="C24" s="1166"/>
      <c r="D24" s="98" t="s">
        <v>4</v>
      </c>
      <c r="E24" s="107" t="s">
        <v>433</v>
      </c>
      <c r="G24" s="76"/>
      <c r="I24" s="76"/>
      <c r="K24" s="76"/>
      <c r="M24" s="76"/>
      <c r="O24" s="76"/>
      <c r="Q24" s="76" t="s">
        <v>1057</v>
      </c>
      <c r="S24" s="76"/>
      <c r="U24" s="76" t="s">
        <v>303</v>
      </c>
      <c r="W24" s="76"/>
      <c r="Y24" s="76" t="s">
        <v>627</v>
      </c>
      <c r="AA24" s="76"/>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1058</v>
      </c>
      <c r="R25" s="62"/>
      <c r="S25" s="71"/>
      <c r="T25" s="62"/>
      <c r="U25" s="71" t="s">
        <v>93</v>
      </c>
      <c r="V25" s="62"/>
      <c r="W25" s="71"/>
      <c r="X25" s="62"/>
      <c r="Y25" s="71" t="s">
        <v>628</v>
      </c>
      <c r="Z25" s="62"/>
      <c r="AA25" s="71"/>
      <c r="AB25" s="62"/>
      <c r="AC25" s="71"/>
      <c r="AD25" s="62"/>
      <c r="AE25" s="71"/>
      <c r="AF25" s="62"/>
    </row>
    <row r="26" spans="1:32" ht="15" thickTop="1" thickBot="1" x14ac:dyDescent="0.2">
      <c r="B26" s="65" t="s">
        <v>21</v>
      </c>
      <c r="C26" s="1166" t="s">
        <v>235</v>
      </c>
      <c r="D26" s="96" t="s">
        <v>3</v>
      </c>
      <c r="E26" s="106" t="s">
        <v>28</v>
      </c>
      <c r="G26" s="75"/>
      <c r="I26" s="75"/>
      <c r="K26" s="75"/>
      <c r="M26" s="75"/>
      <c r="O26" s="75"/>
      <c r="Q26" s="75" t="s">
        <v>28</v>
      </c>
      <c r="S26" s="75"/>
      <c r="U26" s="75" t="s">
        <v>96</v>
      </c>
      <c r="W26" s="75"/>
      <c r="Y26" s="75" t="s">
        <v>28</v>
      </c>
      <c r="AA26" s="75"/>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c r="AC29" s="57"/>
      <c r="AE29" s="57"/>
    </row>
    <row r="30" spans="1:32" s="80" customFormat="1" ht="15" thickTop="1" thickBot="1" x14ac:dyDescent="0.2">
      <c r="A30" s="77"/>
      <c r="B30" s="78" t="s">
        <v>21</v>
      </c>
      <c r="C30" s="1166" t="s">
        <v>483</v>
      </c>
      <c r="D30" s="108" t="s">
        <v>307</v>
      </c>
      <c r="E30" s="109" t="s">
        <v>440</v>
      </c>
      <c r="F30" s="52"/>
      <c r="G30" s="79"/>
      <c r="I30" s="79"/>
      <c r="K30" s="79"/>
      <c r="M30" s="79"/>
      <c r="O30" s="79"/>
      <c r="Q30" s="79" t="s">
        <v>1071</v>
      </c>
      <c r="S30" s="79"/>
      <c r="U30" s="79" t="s">
        <v>942</v>
      </c>
      <c r="W30" s="79"/>
      <c r="Y30" s="79" t="s">
        <v>443</v>
      </c>
      <c r="AA30" s="79"/>
      <c r="AC30" s="79"/>
      <c r="AE30" s="79"/>
    </row>
    <row r="31" spans="1:32" s="80" customFormat="1" ht="41" thickTop="1" thickBot="1" x14ac:dyDescent="0.2">
      <c r="A31" s="77"/>
      <c r="B31" s="81" t="s">
        <v>22</v>
      </c>
      <c r="C31" s="1166"/>
      <c r="D31" s="98" t="s">
        <v>488</v>
      </c>
      <c r="E31" s="107" t="s">
        <v>32</v>
      </c>
      <c r="F31" s="30"/>
      <c r="G31" s="76"/>
      <c r="H31" s="54"/>
      <c r="I31" s="76"/>
      <c r="J31" s="54"/>
      <c r="K31" s="76"/>
      <c r="L31" s="54"/>
      <c r="M31" s="76"/>
      <c r="N31" s="54"/>
      <c r="O31" s="76"/>
      <c r="P31" s="54"/>
      <c r="Q31" s="76" t="s">
        <v>1072</v>
      </c>
      <c r="R31" s="54"/>
      <c r="S31" s="76"/>
      <c r="T31" s="54"/>
      <c r="U31" s="76" t="s">
        <v>928</v>
      </c>
      <c r="V31" s="54"/>
      <c r="W31" s="76"/>
      <c r="X31" s="54"/>
      <c r="Y31" s="76" t="s">
        <v>690</v>
      </c>
      <c r="Z31" s="54"/>
      <c r="AA31" s="76"/>
      <c r="AB31" s="54"/>
      <c r="AC31" s="76"/>
      <c r="AD31" s="54"/>
      <c r="AE31" s="76"/>
      <c r="AF31" s="54"/>
    </row>
    <row r="32" spans="1:32" ht="80" thickTop="1" thickBot="1" x14ac:dyDescent="0.2">
      <c r="B32" s="68" t="s">
        <v>22</v>
      </c>
      <c r="C32" s="1166"/>
      <c r="D32" s="98" t="s">
        <v>315</v>
      </c>
      <c r="E32" s="107" t="s">
        <v>32</v>
      </c>
      <c r="G32" s="76"/>
      <c r="I32" s="76"/>
      <c r="K32" s="76"/>
      <c r="M32" s="76"/>
      <c r="O32" s="76"/>
      <c r="Q32" s="76" t="s">
        <v>1061</v>
      </c>
      <c r="S32" s="76"/>
      <c r="U32" s="76">
        <v>0</v>
      </c>
      <c r="W32" s="76"/>
      <c r="Y32" s="76" t="s">
        <v>692</v>
      </c>
      <c r="AA32" s="76"/>
      <c r="AC32" s="76"/>
      <c r="AE32" s="76"/>
    </row>
    <row r="33" spans="1:32" ht="28" thickTop="1" thickBot="1" x14ac:dyDescent="0.2">
      <c r="B33" s="63" t="s">
        <v>22</v>
      </c>
      <c r="C33" s="1166"/>
      <c r="D33" s="100" t="s">
        <v>316</v>
      </c>
      <c r="E33" s="103" t="s">
        <v>32</v>
      </c>
      <c r="G33" s="57"/>
      <c r="I33" s="57"/>
      <c r="K33" s="57"/>
      <c r="M33" s="57"/>
      <c r="O33" s="57"/>
      <c r="Q33" s="57" t="s">
        <v>1062</v>
      </c>
      <c r="S33" s="57"/>
      <c r="U33" s="57">
        <v>0</v>
      </c>
      <c r="W33" s="57"/>
      <c r="Y33" s="57">
        <v>0</v>
      </c>
      <c r="AA33" s="57"/>
      <c r="AC33" s="57"/>
      <c r="AE33" s="57"/>
    </row>
    <row r="34" spans="1:32" ht="41" thickTop="1" thickBot="1" x14ac:dyDescent="0.2">
      <c r="B34" s="78" t="s">
        <v>21</v>
      </c>
      <c r="C34" s="1166" t="s">
        <v>305</v>
      </c>
      <c r="D34" s="108" t="s">
        <v>27</v>
      </c>
      <c r="E34" s="109" t="s">
        <v>36</v>
      </c>
      <c r="G34" s="115"/>
      <c r="I34" s="115"/>
      <c r="K34" s="115"/>
      <c r="M34" s="115"/>
      <c r="O34" s="115"/>
      <c r="Q34" s="115" t="s">
        <v>1063</v>
      </c>
      <c r="S34" s="115"/>
      <c r="U34" s="115" t="s">
        <v>929</v>
      </c>
      <c r="W34" s="115"/>
      <c r="Y34" s="115" t="s">
        <v>685</v>
      </c>
      <c r="AA34" s="115"/>
      <c r="AC34" s="115"/>
      <c r="AE34" s="115"/>
    </row>
    <row r="35" spans="1:32" ht="15" thickTop="1" thickBot="1" x14ac:dyDescent="0.2">
      <c r="B35" s="81" t="s">
        <v>22</v>
      </c>
      <c r="C35" s="1166"/>
      <c r="D35" s="98" t="s">
        <v>40</v>
      </c>
      <c r="E35" s="107" t="s">
        <v>32</v>
      </c>
      <c r="G35" s="76"/>
      <c r="I35" s="76"/>
      <c r="K35" s="76"/>
      <c r="M35" s="76"/>
      <c r="O35" s="76"/>
      <c r="Q35" s="76" t="s">
        <v>1064</v>
      </c>
      <c r="S35" s="76"/>
      <c r="U35" s="76" t="s">
        <v>930</v>
      </c>
      <c r="W35" s="76"/>
      <c r="Y35" s="76" t="s">
        <v>633</v>
      </c>
      <c r="AA35" s="76"/>
      <c r="AC35" s="76"/>
      <c r="AE35" s="76"/>
    </row>
    <row r="36" spans="1:32" ht="28" thickTop="1" thickBot="1" x14ac:dyDescent="0.2">
      <c r="B36" s="68" t="s">
        <v>22</v>
      </c>
      <c r="C36" s="1166"/>
      <c r="D36" s="98" t="s">
        <v>319</v>
      </c>
      <c r="E36" s="107" t="s">
        <v>32</v>
      </c>
      <c r="G36" s="76"/>
      <c r="I36" s="76"/>
      <c r="K36" s="76"/>
      <c r="M36" s="76"/>
      <c r="O36" s="76"/>
      <c r="Q36" s="76" t="s">
        <v>1064</v>
      </c>
      <c r="S36" s="76"/>
      <c r="U36" s="76" t="s">
        <v>245</v>
      </c>
      <c r="W36" s="76"/>
      <c r="Y36" s="76" t="s">
        <v>633</v>
      </c>
      <c r="AA36" s="76"/>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6</v>
      </c>
      <c r="R42" s="83"/>
      <c r="S42" s="82"/>
      <c r="T42" s="83"/>
      <c r="U42" s="82">
        <v>6</v>
      </c>
      <c r="V42" s="83"/>
      <c r="W42" s="82"/>
      <c r="X42" s="83"/>
      <c r="Y42" s="82" t="s">
        <v>634</v>
      </c>
      <c r="Z42" s="83"/>
      <c r="AA42" s="82"/>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121</v>
      </c>
      <c r="W43" s="85"/>
      <c r="Y43" s="85" t="s">
        <v>100</v>
      </c>
      <c r="AA43" s="85"/>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89</v>
      </c>
      <c r="R49" s="30"/>
      <c r="S49" s="118"/>
      <c r="T49" s="30"/>
      <c r="U49" s="118">
        <v>59</v>
      </c>
      <c r="V49" s="30"/>
      <c r="W49" s="118"/>
      <c r="X49" s="30"/>
      <c r="Y49" s="118">
        <v>38</v>
      </c>
      <c r="Z49" s="30"/>
      <c r="AA49" s="118"/>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109</v>
      </c>
      <c r="R50" s="30"/>
      <c r="S50" s="122"/>
      <c r="T50" s="30"/>
      <c r="U50" s="122">
        <v>130</v>
      </c>
      <c r="V50" s="30"/>
      <c r="W50" s="122"/>
      <c r="X50" s="30"/>
      <c r="Y50" s="122">
        <v>76</v>
      </c>
      <c r="Z50" s="30"/>
      <c r="AA50" s="122"/>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v>40</v>
      </c>
      <c r="R51" s="30"/>
      <c r="S51" s="121"/>
      <c r="T51" s="30"/>
      <c r="U51" s="121" t="s">
        <v>116</v>
      </c>
      <c r="V51" s="30"/>
      <c r="W51" s="121"/>
      <c r="X51" s="30"/>
      <c r="Y51" s="121" t="s">
        <v>91</v>
      </c>
      <c r="Z51" s="30"/>
      <c r="AA51" s="121"/>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686</v>
      </c>
      <c r="Z55" s="30"/>
      <c r="AA55" s="118"/>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686</v>
      </c>
      <c r="Z56" s="30"/>
      <c r="AA56" s="119"/>
      <c r="AB56" s="30"/>
      <c r="AC56" s="119"/>
      <c r="AD56" s="30"/>
      <c r="AE56" s="119"/>
      <c r="AF56" s="30"/>
    </row>
  </sheetData>
  <sheetProtection selectLockedCells="1"/>
  <protectedRanges>
    <protectedRange sqref="E43 E12:E14" name="Range1_3"/>
    <protectedRange sqref="D9" name="Range1_1_2_1_1"/>
    <protectedRange sqref="F55:N56" name="Range2_1_1"/>
    <protectedRange sqref="U6 Q6 W6 Y6 AC6 AA6 AE6 O6 G6 I6 K6 M6 S6" name="Range1_2_1_2"/>
    <protectedRange sqref="F45:N45 S45" name="Range1_2_2_1"/>
    <protectedRange sqref="O45 Q45 U45 W45 Y45 AA45 AC45 AE45" name="Range1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E1 D7:E44 D5:E5 D57:E1048576">
    <cfRule type="expression" dxfId="2329" priority="84">
      <formula>IF($B1="n",TRUE,FALSE)</formula>
    </cfRule>
  </conditionalFormatting>
  <conditionalFormatting sqref="D1:AE1 D5:AE5 F2 D57:AE1048576 F3:AE4 D42:AE44 D41:P41 R41:T41 V41 X41 Z41 AB41:AE41 F46:AE56 D7:AE40">
    <cfRule type="expression" dxfId="2328" priority="87">
      <formula>IF($B1="M",TRUE,FALSE)</formula>
    </cfRule>
  </conditionalFormatting>
  <conditionalFormatting sqref="A1:AF1 A5:AF5 AF2 A6 AF6 A57:AF1048576 AF45 F2 A2:A4 F3:AF4 A45:A56 A44:AF44 R41:T41 V41 X41 Z41 AB41:AF41 D41:P41 A7:B43 D42:AF43 F46:AF56 AH1:XFD1048576 D7:AF40">
    <cfRule type="cellIs" dxfId="2327" priority="83" operator="equal">
      <formula>"?"</formula>
    </cfRule>
    <cfRule type="containsBlanks" dxfId="2326" priority="88">
      <formula>LEN(TRIM(A1))=0</formula>
    </cfRule>
  </conditionalFormatting>
  <conditionalFormatting sqref="B1 B5 B7:B44 B57:B1048576">
    <cfRule type="cellIs" dxfId="2325" priority="82" operator="equal">
      <formula>"M"</formula>
    </cfRule>
    <cfRule type="expression" dxfId="2324" priority="85">
      <formula>IF($B1="n",TRUE,FALSE)</formula>
    </cfRule>
  </conditionalFormatting>
  <conditionalFormatting sqref="G1:AE1 G3:AE5 G42:AE44 G41:P41 R41:T41 V41 X41 Z41 AB41:AE41 G46:AE1048576 G7:AE40">
    <cfRule type="cellIs" dxfId="2323" priority="86" operator="equal">
      <formula>"N/A"</formula>
    </cfRule>
  </conditionalFormatting>
  <conditionalFormatting sqref="B46:B56">
    <cfRule type="cellIs" dxfId="2322" priority="78" operator="equal">
      <formula>"N"</formula>
    </cfRule>
    <cfRule type="expression" dxfId="2321" priority="79">
      <formula>IF(A46="N",TRUE,FALSE)</formula>
    </cfRule>
    <cfRule type="cellIs" dxfId="2320" priority="80" operator="equal">
      <formula>"M"</formula>
    </cfRule>
    <cfRule type="expression" dxfId="2319" priority="81">
      <formula>IF(A46="M",TRUE,FALSE)</formula>
    </cfRule>
  </conditionalFormatting>
  <conditionalFormatting sqref="Q41">
    <cfRule type="expression" dxfId="2318" priority="76">
      <formula>IF($B41="M",TRUE,FALSE)</formula>
    </cfRule>
  </conditionalFormatting>
  <conditionalFormatting sqref="Q41">
    <cfRule type="cellIs" dxfId="2317" priority="74" operator="equal">
      <formula>"?"</formula>
    </cfRule>
    <cfRule type="containsBlanks" dxfId="2316" priority="77">
      <formula>LEN(TRIM(Q41))=0</formula>
    </cfRule>
  </conditionalFormatting>
  <conditionalFormatting sqref="Q41">
    <cfRule type="cellIs" dxfId="2315" priority="75" operator="equal">
      <formula>"N/A"</formula>
    </cfRule>
  </conditionalFormatting>
  <conditionalFormatting sqref="U41">
    <cfRule type="expression" dxfId="2314" priority="72">
      <formula>IF($B41="M",TRUE,FALSE)</formula>
    </cfRule>
  </conditionalFormatting>
  <conditionalFormatting sqref="U41">
    <cfRule type="cellIs" dxfId="2313" priority="70" operator="equal">
      <formula>"?"</formula>
    </cfRule>
    <cfRule type="containsBlanks" dxfId="2312" priority="73">
      <formula>LEN(TRIM(U41))=0</formula>
    </cfRule>
  </conditionalFormatting>
  <conditionalFormatting sqref="U41">
    <cfRule type="cellIs" dxfId="2311" priority="71" operator="equal">
      <formula>"N/A"</formula>
    </cfRule>
  </conditionalFormatting>
  <conditionalFormatting sqref="W41">
    <cfRule type="expression" dxfId="2310" priority="68">
      <formula>IF($B41="M",TRUE,FALSE)</formula>
    </cfRule>
  </conditionalFormatting>
  <conditionalFormatting sqref="W41">
    <cfRule type="cellIs" dxfId="2309" priority="66" operator="equal">
      <formula>"?"</formula>
    </cfRule>
    <cfRule type="containsBlanks" dxfId="2308" priority="69">
      <formula>LEN(TRIM(W41))=0</formula>
    </cfRule>
  </conditionalFormatting>
  <conditionalFormatting sqref="W41">
    <cfRule type="cellIs" dxfId="2307" priority="67" operator="equal">
      <formula>"N/A"</formula>
    </cfRule>
  </conditionalFormatting>
  <conditionalFormatting sqref="Y41">
    <cfRule type="expression" dxfId="2306" priority="64">
      <formula>IF($B41="M",TRUE,FALSE)</formula>
    </cfRule>
  </conditionalFormatting>
  <conditionalFormatting sqref="Y41">
    <cfRule type="cellIs" dxfId="2305" priority="62" operator="equal">
      <formula>"?"</formula>
    </cfRule>
    <cfRule type="containsBlanks" dxfId="2304" priority="65">
      <formula>LEN(TRIM(Y41))=0</formula>
    </cfRule>
  </conditionalFormatting>
  <conditionalFormatting sqref="Y41">
    <cfRule type="cellIs" dxfId="2303" priority="63" operator="equal">
      <formula>"N/A"</formula>
    </cfRule>
  </conditionalFormatting>
  <conditionalFormatting sqref="AA41">
    <cfRule type="expression" dxfId="2302" priority="60">
      <formula>IF($B41="M",TRUE,FALSE)</formula>
    </cfRule>
  </conditionalFormatting>
  <conditionalFormatting sqref="AA41">
    <cfRule type="cellIs" dxfId="2301" priority="58" operator="equal">
      <formula>"?"</formula>
    </cfRule>
    <cfRule type="containsBlanks" dxfId="2300" priority="61">
      <formula>LEN(TRIM(AA41))=0</formula>
    </cfRule>
  </conditionalFormatting>
  <conditionalFormatting sqref="AA41">
    <cfRule type="cellIs" dxfId="2299" priority="59" operator="equal">
      <formula>"N/A"</formula>
    </cfRule>
  </conditionalFormatting>
  <conditionalFormatting sqref="G2:AE2">
    <cfRule type="expression" dxfId="2298" priority="50">
      <formula>IF($B2="M",TRUE,FALSE)</formula>
    </cfRule>
  </conditionalFormatting>
  <conditionalFormatting sqref="G2:AE2">
    <cfRule type="cellIs" dxfId="2297" priority="48" operator="equal">
      <formula>"?"</formula>
    </cfRule>
    <cfRule type="containsBlanks" dxfId="2296" priority="51">
      <formula>LEN(TRIM(G2))=0</formula>
    </cfRule>
  </conditionalFormatting>
  <conditionalFormatting sqref="G2:AE2">
    <cfRule type="cellIs" dxfId="2295" priority="49" operator="equal">
      <formula>"N/A"</formula>
    </cfRule>
  </conditionalFormatting>
  <conditionalFormatting sqref="D6:E6">
    <cfRule type="expression" dxfId="2294" priority="43">
      <formula>IF($B6="n",TRUE,FALSE)</formula>
    </cfRule>
  </conditionalFormatting>
  <conditionalFormatting sqref="B6:AE6">
    <cfRule type="cellIs" dxfId="2293" priority="42" operator="equal">
      <formula>"?"</formula>
    </cfRule>
    <cfRule type="containsBlanks" dxfId="2292" priority="47">
      <formula>LEN(TRIM(B6))=0</formula>
    </cfRule>
  </conditionalFormatting>
  <conditionalFormatting sqref="B6">
    <cfRule type="cellIs" dxfId="2291" priority="41" operator="equal">
      <formula>"M"</formula>
    </cfRule>
    <cfRule type="expression" dxfId="2290" priority="44">
      <formula>IF($B6="n",TRUE,FALSE)</formula>
    </cfRule>
  </conditionalFormatting>
  <conditionalFormatting sqref="G6:AE6">
    <cfRule type="cellIs" dxfId="2289" priority="45" operator="equal">
      <formula>"N/A"</formula>
    </cfRule>
  </conditionalFormatting>
  <conditionalFormatting sqref="D6:AE6">
    <cfRule type="expression" dxfId="2288" priority="46">
      <formula>IF($B6="M",TRUE,FALSE)</formula>
    </cfRule>
  </conditionalFormatting>
  <conditionalFormatting sqref="D45:E45">
    <cfRule type="expression" dxfId="2287" priority="36">
      <formula>IF($B45="n",TRUE,FALSE)</formula>
    </cfRule>
  </conditionalFormatting>
  <conditionalFormatting sqref="B45:AE45">
    <cfRule type="cellIs" dxfId="2286" priority="35" operator="equal">
      <formula>"?"</formula>
    </cfRule>
    <cfRule type="containsBlanks" dxfId="2285" priority="40">
      <formula>LEN(TRIM(B45))=0</formula>
    </cfRule>
  </conditionalFormatting>
  <conditionalFormatting sqref="B45">
    <cfRule type="cellIs" dxfId="2284" priority="34" operator="equal">
      <formula>"M"</formula>
    </cfRule>
    <cfRule type="expression" dxfId="2283" priority="37">
      <formula>IF($B45="n",TRUE,FALSE)</formula>
    </cfRule>
  </conditionalFormatting>
  <conditionalFormatting sqref="G45:AE45">
    <cfRule type="cellIs" dxfId="2282" priority="38" operator="equal">
      <formula>"N/A"</formula>
    </cfRule>
  </conditionalFormatting>
  <conditionalFormatting sqref="D45:AE45">
    <cfRule type="expression" dxfId="2281" priority="39">
      <formula>IF($B45="M",TRUE,FALSE)</formula>
    </cfRule>
  </conditionalFormatting>
  <conditionalFormatting sqref="D46:E56">
    <cfRule type="expression" dxfId="2280" priority="31">
      <formula>IF($B46="n",TRUE,FALSE)</formula>
    </cfRule>
  </conditionalFormatting>
  <conditionalFormatting sqref="D46:E56">
    <cfRule type="cellIs" dxfId="2279" priority="30" operator="equal">
      <formula>"?"</formula>
    </cfRule>
    <cfRule type="containsBlanks" dxfId="2278" priority="33">
      <formula>LEN(TRIM(D46))=0</formula>
    </cfRule>
  </conditionalFormatting>
  <conditionalFormatting sqref="D46:E56">
    <cfRule type="expression" dxfId="2277" priority="32">
      <formula>IF($B46="M",TRUE,FALSE)</formula>
    </cfRule>
  </conditionalFormatting>
  <conditionalFormatting sqref="D2:E3 E4">
    <cfRule type="expression" dxfId="2276" priority="22">
      <formula>IF($B2="n",TRUE,FALSE)</formula>
    </cfRule>
  </conditionalFormatting>
  <conditionalFormatting sqref="B2:E3 E4">
    <cfRule type="cellIs" dxfId="2275" priority="21" operator="equal">
      <formula>"?"</formula>
    </cfRule>
    <cfRule type="containsBlanks" dxfId="2274" priority="25">
      <formula>LEN(TRIM(B2))=0</formula>
    </cfRule>
  </conditionalFormatting>
  <conditionalFormatting sqref="B2:B3">
    <cfRule type="cellIs" dxfId="2273" priority="20" operator="equal">
      <formula>"M"</formula>
    </cfRule>
    <cfRule type="expression" dxfId="2272" priority="23">
      <formula>IF($B2="n",TRUE,FALSE)</formula>
    </cfRule>
  </conditionalFormatting>
  <conditionalFormatting sqref="D2:E3 E4">
    <cfRule type="expression" dxfId="2271" priority="24">
      <formula>IF($B2="M",TRUE,FALSE)</formula>
    </cfRule>
  </conditionalFormatting>
  <conditionalFormatting sqref="D4">
    <cfRule type="expression" dxfId="2270" priority="16">
      <formula>IF($B4="n",TRUE,FALSE)</formula>
    </cfRule>
  </conditionalFormatting>
  <conditionalFormatting sqref="B4:D4">
    <cfRule type="cellIs" dxfId="2269" priority="15" operator="equal">
      <formula>"?"</formula>
    </cfRule>
    <cfRule type="containsBlanks" dxfId="2268" priority="19">
      <formula>LEN(TRIM(B4))=0</formula>
    </cfRule>
  </conditionalFormatting>
  <conditionalFormatting sqref="B4">
    <cfRule type="cellIs" dxfId="2267" priority="14" operator="equal">
      <formula>"M"</formula>
    </cfRule>
    <cfRule type="expression" dxfId="2266" priority="17">
      <formula>IF($B4="n",TRUE,FALSE)</formula>
    </cfRule>
  </conditionalFormatting>
  <conditionalFormatting sqref="D4">
    <cfRule type="expression" dxfId="2265" priority="18">
      <formula>IF($B4="M",TRUE,FALSE)</formula>
    </cfRule>
  </conditionalFormatting>
  <conditionalFormatting sqref="C7:C43">
    <cfRule type="cellIs" dxfId="2264" priority="12" operator="equal">
      <formula>"?"</formula>
    </cfRule>
    <cfRule type="containsBlanks" dxfId="2263" priority="13">
      <formula>LEN(TRIM(C7))=0</formula>
    </cfRule>
  </conditionalFormatting>
  <conditionalFormatting sqref="C46:C56">
    <cfRule type="cellIs" dxfId="2262" priority="10" operator="equal">
      <formula>"?"</formula>
    </cfRule>
    <cfRule type="containsBlanks" dxfId="2261" priority="11">
      <formula>LEN(TRIM(C46))=0</formula>
    </cfRule>
  </conditionalFormatting>
  <conditionalFormatting sqref="AG1:AG19 AG37:AG1048576 AG21:AG34">
    <cfRule type="cellIs" dxfId="2260" priority="8" operator="equal">
      <formula>"?"</formula>
    </cfRule>
    <cfRule type="containsBlanks" dxfId="2259" priority="9">
      <formula>LEN(TRIM(AG1))=0</formula>
    </cfRule>
  </conditionalFormatting>
  <conditionalFormatting sqref="AG1:AG19 AG37:AG1048576 AG21:AG34">
    <cfRule type="notContainsBlanks" dxfId="2258" priority="7">
      <formula>LEN(TRIM(AG1))&gt;0</formula>
    </cfRule>
  </conditionalFormatting>
  <conditionalFormatting sqref="AG35:AG36">
    <cfRule type="cellIs" dxfId="2257" priority="5" operator="equal">
      <formula>"?"</formula>
    </cfRule>
    <cfRule type="containsBlanks" dxfId="2256" priority="6">
      <formula>LEN(TRIM(AG35))=0</formula>
    </cfRule>
  </conditionalFormatting>
  <conditionalFormatting sqref="AG35:AG36">
    <cfRule type="notContainsBlanks" dxfId="2255" priority="4">
      <formula>LEN(TRIM(AG35))&gt;0</formula>
    </cfRule>
  </conditionalFormatting>
  <conditionalFormatting sqref="AG20">
    <cfRule type="cellIs" dxfId="2254" priority="2" operator="equal">
      <formula>"?"</formula>
    </cfRule>
    <cfRule type="containsBlanks" dxfId="2253" priority="3">
      <formula>LEN(TRIM(AG20))=0</formula>
    </cfRule>
  </conditionalFormatting>
  <conditionalFormatting sqref="AG20">
    <cfRule type="notContainsBlanks" dxfId="2252" priority="1">
      <formula>LEN(TRIM(AG20))&gt;0</formula>
    </cfRule>
  </conditionalFormatting>
  <dataValidations count="1">
    <dataValidation type="list" allowBlank="1" showInputMessage="1" showErrorMessage="1" sqref="B41:B43 B7:B25 B46:B56">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G56"/>
  <sheetViews>
    <sheetView showGridLines="0" zoomScale="80" zoomScaleNormal="80" zoomScalePageLayoutView="80" workbookViewId="0">
      <pane xSplit="6" ySplit="4" topLeftCell="G5"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5" style="86" bestFit="1" customWidth="1"/>
    <col min="26" max="26" width="0.83203125" style="54" customWidth="1"/>
    <col min="27" max="27" width="25" style="86" bestFit="1" customWidth="1"/>
    <col min="28" max="28" width="0.83203125" style="54" customWidth="1"/>
    <col min="29" max="29" width="14.33203125" style="86" hidden="1" customWidth="1"/>
    <col min="30" max="30" width="0.83203125" style="54" hidden="1" customWidth="1"/>
    <col min="31" max="31" width="14.33203125" style="86" hidden="1" customWidth="1"/>
    <col min="32" max="32" width="0.83203125" style="54" hidden="1" customWidth="1"/>
    <col min="33" max="33" width="40.1640625" style="54" bestFit="1" customWidth="1"/>
    <col min="34" max="16384" width="8.83203125" style="54"/>
  </cols>
  <sheetData>
    <row r="1" spans="1:33" s="45" customFormat="1" ht="4" x14ac:dyDescent="0.1">
      <c r="A1" s="44"/>
      <c r="E1" s="46"/>
      <c r="G1" s="47"/>
      <c r="I1" s="47"/>
      <c r="K1" s="47"/>
      <c r="M1" s="47"/>
      <c r="O1" s="47"/>
      <c r="Q1" s="47"/>
      <c r="S1" s="47"/>
      <c r="U1" s="47"/>
      <c r="W1" s="47"/>
      <c r="Y1" s="47"/>
      <c r="AA1" s="47"/>
      <c r="AC1" s="47"/>
      <c r="AE1" s="47"/>
    </row>
    <row r="2" spans="1:33"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D-TS</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3" s="1" customFormat="1" ht="16" x14ac:dyDescent="0.2">
      <c r="A3" s="40"/>
      <c r="B3" s="1181" t="str">
        <f ca="1">IF(MID(CELL("filename",B3),(FIND("]",CELL("filename",B3),1)+3),1)="S","STANDARD",IF(MID(CELL("filename",B3),(FIND("]",CELL("filename",B3),1)+3),1)="W","WORKSTATION",IF(MID(CELL("filename",B3),(FIND("]",CELL("filename",B3),1)+3),1)="A","ALL-IN-ONE",IF(MID(CELL("filename",B3),(FIND("]",CELL("filename",B3),1)+3),1)="T","THIN / ZERO"))))</f>
        <v>THIN / ZERO</v>
      </c>
      <c r="C3" s="1182"/>
      <c r="D3" s="1182"/>
      <c r="E3" s="1179"/>
      <c r="F3" s="31"/>
      <c r="G3" s="42"/>
      <c r="I3" s="42"/>
      <c r="K3" s="42"/>
      <c r="M3" s="42"/>
      <c r="O3" s="42"/>
      <c r="Q3" s="42" t="s">
        <v>1073</v>
      </c>
      <c r="S3" s="42"/>
      <c r="U3" s="42" t="s">
        <v>246</v>
      </c>
      <c r="W3" s="42"/>
      <c r="Y3" s="42" t="s">
        <v>693</v>
      </c>
      <c r="AA3" s="42"/>
      <c r="AC3" s="42"/>
      <c r="AE3" s="42"/>
    </row>
    <row r="4" spans="1:33"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STANDARD</v>
      </c>
      <c r="C4" s="1184"/>
      <c r="D4" s="1184"/>
      <c r="E4" s="1180"/>
      <c r="F4" s="31"/>
      <c r="G4" s="43"/>
      <c r="I4" s="43"/>
      <c r="K4" s="43"/>
      <c r="M4" s="43"/>
      <c r="O4" s="43"/>
      <c r="Q4" s="43">
        <v>269</v>
      </c>
      <c r="S4" s="43"/>
      <c r="U4" s="43">
        <v>399</v>
      </c>
      <c r="W4" s="43"/>
      <c r="Y4" s="43">
        <v>260</v>
      </c>
      <c r="AA4" s="43"/>
      <c r="AC4" s="43"/>
      <c r="AE4" s="43"/>
    </row>
    <row r="5" spans="1:33" s="45" customFormat="1" ht="4" x14ac:dyDescent="0.1">
      <c r="A5" s="44"/>
      <c r="E5" s="46"/>
      <c r="G5" s="47"/>
      <c r="I5" s="47"/>
      <c r="K5" s="47"/>
      <c r="M5" s="47"/>
      <c r="O5" s="47"/>
      <c r="Q5" s="47"/>
      <c r="S5" s="47"/>
      <c r="U5" s="47"/>
      <c r="W5" s="47"/>
      <c r="Y5" s="47"/>
      <c r="AA5" s="47"/>
      <c r="AC5" s="47"/>
      <c r="AE5" s="47"/>
    </row>
    <row r="6" spans="1:33"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3" ht="27" thickBot="1" x14ac:dyDescent="0.2">
      <c r="A7" s="55"/>
      <c r="B7" s="56" t="s">
        <v>22</v>
      </c>
      <c r="C7" s="144" t="s">
        <v>277</v>
      </c>
      <c r="D7" s="90" t="s">
        <v>485</v>
      </c>
      <c r="E7" s="91" t="s">
        <v>32</v>
      </c>
      <c r="G7" s="58"/>
      <c r="I7" s="57"/>
      <c r="K7" s="57"/>
      <c r="M7" s="57"/>
      <c r="O7" s="57"/>
      <c r="Q7" s="57" t="s">
        <v>1074</v>
      </c>
      <c r="S7" s="57"/>
      <c r="U7" s="57" t="s">
        <v>282</v>
      </c>
      <c r="W7" s="57"/>
      <c r="Y7" s="57" t="s">
        <v>146</v>
      </c>
      <c r="AA7" s="57"/>
      <c r="AC7" s="57"/>
      <c r="AE7" s="57"/>
    </row>
    <row r="8" spans="1:33" ht="26" thickTop="1" thickBot="1" x14ac:dyDescent="0.2">
      <c r="B8" s="56" t="s">
        <v>21</v>
      </c>
      <c r="C8" s="143" t="s">
        <v>462</v>
      </c>
      <c r="D8" s="90" t="s">
        <v>89</v>
      </c>
      <c r="E8" s="91" t="s">
        <v>449</v>
      </c>
      <c r="G8" s="58"/>
      <c r="I8" s="58"/>
      <c r="K8" s="58"/>
      <c r="M8" s="58"/>
      <c r="O8" s="58"/>
      <c r="Q8" s="58" t="s">
        <v>981</v>
      </c>
      <c r="S8" s="58"/>
      <c r="U8" s="58" t="s">
        <v>115</v>
      </c>
      <c r="W8" s="58"/>
      <c r="Y8" s="58" t="s">
        <v>115</v>
      </c>
      <c r="AA8" s="58"/>
      <c r="AC8" s="58"/>
      <c r="AE8" s="58"/>
    </row>
    <row r="9" spans="1:33" ht="28" thickTop="1" thickBot="1" x14ac:dyDescent="0.2">
      <c r="B9" s="56" t="s">
        <v>22</v>
      </c>
      <c r="C9" s="143" t="s">
        <v>463</v>
      </c>
      <c r="D9" s="90" t="s">
        <v>8</v>
      </c>
      <c r="E9" s="91" t="s">
        <v>32</v>
      </c>
      <c r="G9" s="58"/>
      <c r="I9" s="58"/>
      <c r="K9" s="58"/>
      <c r="M9" s="58"/>
      <c r="O9" s="58"/>
      <c r="Q9" s="58" t="s">
        <v>1075</v>
      </c>
      <c r="S9" s="58"/>
      <c r="U9" s="58" t="s">
        <v>247</v>
      </c>
      <c r="W9" s="58"/>
      <c r="Y9" s="58" t="s">
        <v>147</v>
      </c>
      <c r="AA9" s="58"/>
      <c r="AC9" s="58"/>
      <c r="AE9" s="58"/>
    </row>
    <row r="10" spans="1:33" s="62" customFormat="1" ht="15" thickTop="1" thickBot="1" x14ac:dyDescent="0.2">
      <c r="A10" s="59"/>
      <c r="B10" s="60" t="s">
        <v>22</v>
      </c>
      <c r="C10" s="1166" t="s">
        <v>464</v>
      </c>
      <c r="D10" s="92" t="s">
        <v>132</v>
      </c>
      <c r="E10" s="93" t="s">
        <v>32</v>
      </c>
      <c r="F10" s="48"/>
      <c r="G10" s="61"/>
      <c r="I10" s="61"/>
      <c r="K10" s="61"/>
      <c r="M10" s="61"/>
      <c r="O10" s="61"/>
      <c r="Q10" s="61" t="s">
        <v>128</v>
      </c>
      <c r="S10" s="61"/>
      <c r="U10" s="61" t="s">
        <v>129</v>
      </c>
      <c r="W10" s="61"/>
      <c r="Y10" s="61" t="s">
        <v>128</v>
      </c>
      <c r="AA10" s="61"/>
      <c r="AC10" s="61"/>
      <c r="AE10" s="61"/>
    </row>
    <row r="11" spans="1:33" ht="15" thickTop="1" thickBot="1" x14ac:dyDescent="0.2">
      <c r="A11" s="55"/>
      <c r="B11" s="63" t="s">
        <v>22</v>
      </c>
      <c r="C11" s="1166"/>
      <c r="D11" s="94" t="s">
        <v>126</v>
      </c>
      <c r="E11" s="95" t="s">
        <v>32</v>
      </c>
      <c r="G11" s="64"/>
      <c r="I11" s="64"/>
      <c r="K11" s="64"/>
      <c r="M11" s="64"/>
      <c r="O11" s="64"/>
      <c r="Q11" s="64" t="s">
        <v>1076</v>
      </c>
      <c r="S11" s="64"/>
      <c r="U11" s="64" t="s">
        <v>1300</v>
      </c>
      <c r="W11" s="64"/>
      <c r="Y11" s="64" t="s">
        <v>1301</v>
      </c>
      <c r="AA11" s="64"/>
      <c r="AC11" s="64"/>
      <c r="AE11" s="64"/>
    </row>
    <row r="12" spans="1:33" ht="15" thickTop="1" thickBot="1" x14ac:dyDescent="0.2">
      <c r="B12" s="65" t="s">
        <v>21</v>
      </c>
      <c r="C12" s="1166" t="s">
        <v>481</v>
      </c>
      <c r="D12" s="96" t="s">
        <v>288</v>
      </c>
      <c r="E12" s="97">
        <v>2</v>
      </c>
      <c r="F12" s="49"/>
      <c r="G12" s="66"/>
      <c r="H12" s="67"/>
      <c r="I12" s="66"/>
      <c r="J12" s="67"/>
      <c r="K12" s="66"/>
      <c r="L12" s="67"/>
      <c r="M12" s="66"/>
      <c r="N12" s="67"/>
      <c r="O12" s="66"/>
      <c r="P12" s="67"/>
      <c r="Q12" s="66" t="s">
        <v>80</v>
      </c>
      <c r="R12" s="67"/>
      <c r="S12" s="66"/>
      <c r="T12" s="67"/>
      <c r="U12" s="66">
        <v>4</v>
      </c>
      <c r="V12" s="67"/>
      <c r="W12" s="66"/>
      <c r="X12" s="67"/>
      <c r="Y12" s="66" t="s">
        <v>29</v>
      </c>
      <c r="Z12" s="67"/>
      <c r="AA12" s="66"/>
      <c r="AB12" s="67"/>
      <c r="AC12" s="66"/>
      <c r="AD12" s="67"/>
      <c r="AE12" s="66"/>
      <c r="AF12" s="67"/>
    </row>
    <row r="13" spans="1:33" ht="15" thickTop="1" thickBot="1" x14ac:dyDescent="0.2">
      <c r="B13" s="68" t="s">
        <v>22</v>
      </c>
      <c r="C13" s="1166"/>
      <c r="D13" s="98" t="s">
        <v>127</v>
      </c>
      <c r="E13" s="99">
        <v>0</v>
      </c>
      <c r="F13" s="50"/>
      <c r="G13" s="69"/>
      <c r="H13" s="70"/>
      <c r="I13" s="69"/>
      <c r="J13" s="70"/>
      <c r="K13" s="69"/>
      <c r="L13" s="70"/>
      <c r="M13" s="69"/>
      <c r="N13" s="70"/>
      <c r="O13" s="69"/>
      <c r="P13" s="70"/>
      <c r="Q13" s="69">
        <v>0</v>
      </c>
      <c r="R13" s="70"/>
      <c r="S13" s="69"/>
      <c r="T13" s="70"/>
      <c r="U13" s="69">
        <v>1</v>
      </c>
      <c r="V13" s="70"/>
      <c r="W13" s="69"/>
      <c r="X13" s="70"/>
      <c r="Y13" s="69">
        <v>1</v>
      </c>
      <c r="Z13" s="70"/>
      <c r="AA13" s="69"/>
      <c r="AB13" s="70"/>
      <c r="AC13" s="69"/>
      <c r="AD13" s="70"/>
      <c r="AE13" s="69"/>
      <c r="AF13" s="70"/>
    </row>
    <row r="14" spans="1:33" ht="15" thickTop="1" thickBot="1" x14ac:dyDescent="0.2">
      <c r="B14" s="63" t="s">
        <v>22</v>
      </c>
      <c r="C14" s="1166"/>
      <c r="D14" s="100" t="s">
        <v>289</v>
      </c>
      <c r="E14" s="101" t="s">
        <v>32</v>
      </c>
      <c r="G14" s="71"/>
      <c r="H14" s="62"/>
      <c r="I14" s="71"/>
      <c r="J14" s="62"/>
      <c r="K14" s="71"/>
      <c r="L14" s="62"/>
      <c r="M14" s="71"/>
      <c r="N14" s="62"/>
      <c r="O14" s="71"/>
      <c r="P14" s="62"/>
      <c r="Q14" s="71" t="s">
        <v>80</v>
      </c>
      <c r="R14" s="62"/>
      <c r="S14" s="71"/>
      <c r="T14" s="62"/>
      <c r="U14" s="71" t="s">
        <v>783</v>
      </c>
      <c r="V14" s="62"/>
      <c r="W14" s="71"/>
      <c r="X14" s="62"/>
      <c r="Y14" s="71" t="s">
        <v>783</v>
      </c>
      <c r="Z14" s="62"/>
      <c r="AA14" s="71"/>
      <c r="AB14" s="62"/>
      <c r="AC14" s="71"/>
      <c r="AD14" s="62"/>
      <c r="AE14" s="71"/>
      <c r="AF14" s="62"/>
    </row>
    <row r="15" spans="1:33" s="67" customFormat="1" ht="15" thickTop="1" thickBot="1" x14ac:dyDescent="0.2">
      <c r="A15" s="140"/>
      <c r="B15" s="141" t="s">
        <v>21</v>
      </c>
      <c r="C15" s="1166" t="s">
        <v>424</v>
      </c>
      <c r="D15" s="142" t="s">
        <v>288</v>
      </c>
      <c r="E15" s="97" t="s">
        <v>43</v>
      </c>
      <c r="F15" s="49"/>
      <c r="G15" s="66"/>
      <c r="I15" s="66"/>
      <c r="K15" s="66"/>
      <c r="M15" s="66"/>
      <c r="O15" s="66"/>
      <c r="Q15" s="66" t="s">
        <v>764</v>
      </c>
      <c r="S15" s="66"/>
      <c r="U15" s="66">
        <v>8</v>
      </c>
      <c r="W15" s="66"/>
      <c r="Y15" s="66" t="s">
        <v>694</v>
      </c>
      <c r="AA15" s="66"/>
      <c r="AC15" s="66"/>
      <c r="AE15" s="66"/>
      <c r="AG15" s="54"/>
    </row>
    <row r="16" spans="1:33" ht="28" thickTop="1" thickBot="1" x14ac:dyDescent="0.2">
      <c r="B16" s="63" t="s">
        <v>21</v>
      </c>
      <c r="C16" s="1166"/>
      <c r="D16" s="100" t="s">
        <v>290</v>
      </c>
      <c r="E16" s="103" t="s">
        <v>82</v>
      </c>
      <c r="G16" s="57"/>
      <c r="I16" s="57"/>
      <c r="K16" s="57"/>
      <c r="M16" s="57"/>
      <c r="O16" s="57"/>
      <c r="Q16" s="57" t="s">
        <v>82</v>
      </c>
      <c r="S16" s="57"/>
      <c r="U16" s="57" t="s">
        <v>82</v>
      </c>
      <c r="W16" s="57"/>
      <c r="Y16" s="57" t="s">
        <v>82</v>
      </c>
      <c r="AA16" s="57"/>
      <c r="AC16" s="57"/>
      <c r="AE16" s="57"/>
    </row>
    <row r="17" spans="1:32" ht="19" thickTop="1" thickBot="1" x14ac:dyDescent="0.2">
      <c r="A17" s="55"/>
      <c r="B17" s="56" t="s">
        <v>22</v>
      </c>
      <c r="C17" s="143" t="s">
        <v>465</v>
      </c>
      <c r="D17" s="104" t="s">
        <v>2</v>
      </c>
      <c r="E17" s="105" t="s">
        <v>32</v>
      </c>
      <c r="G17" s="74"/>
      <c r="I17" s="74"/>
      <c r="K17" s="74"/>
      <c r="M17" s="74"/>
      <c r="O17" s="74"/>
      <c r="Q17" s="74" t="s">
        <v>575</v>
      </c>
      <c r="S17" s="74"/>
      <c r="U17" s="74" t="s">
        <v>943</v>
      </c>
      <c r="W17" s="74"/>
      <c r="Y17" s="74" t="s">
        <v>575</v>
      </c>
      <c r="AA17" s="74"/>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c r="AC18" s="75"/>
      <c r="AE18" s="75"/>
    </row>
    <row r="19" spans="1:32" ht="15" thickTop="1" thickBot="1" x14ac:dyDescent="0.2">
      <c r="B19" s="68" t="s">
        <v>21</v>
      </c>
      <c r="C19" s="1166"/>
      <c r="D19" s="98" t="s">
        <v>487</v>
      </c>
      <c r="E19" s="107">
        <v>2</v>
      </c>
      <c r="G19" s="76"/>
      <c r="I19" s="76"/>
      <c r="K19" s="76"/>
      <c r="M19" s="76"/>
      <c r="O19" s="76"/>
      <c r="Q19" s="76">
        <v>2</v>
      </c>
      <c r="S19" s="76"/>
      <c r="U19" s="76">
        <v>2</v>
      </c>
      <c r="W19" s="137"/>
      <c r="Y19" s="76">
        <v>2</v>
      </c>
      <c r="AA19" s="76"/>
      <c r="AC19" s="76"/>
      <c r="AE19" s="76"/>
    </row>
    <row r="20" spans="1:32" ht="15" thickTop="1" thickBot="1" x14ac:dyDescent="0.2">
      <c r="B20" s="68" t="s">
        <v>22</v>
      </c>
      <c r="C20" s="1166"/>
      <c r="D20" s="98" t="s">
        <v>561</v>
      </c>
      <c r="E20" s="107" t="s">
        <v>292</v>
      </c>
      <c r="G20" s="76"/>
      <c r="I20" s="76"/>
      <c r="K20" s="76"/>
      <c r="M20" s="76"/>
      <c r="O20" s="76"/>
      <c r="Q20" s="76" t="s">
        <v>1077</v>
      </c>
      <c r="S20" s="76"/>
      <c r="U20" s="76" t="s">
        <v>295</v>
      </c>
      <c r="W20" s="76"/>
      <c r="Y20" s="76" t="s">
        <v>695</v>
      </c>
      <c r="AA20" s="76"/>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c r="AC23" s="135"/>
      <c r="AE23" s="135"/>
    </row>
    <row r="24" spans="1:32" ht="28" thickTop="1" thickBot="1" x14ac:dyDescent="0.2">
      <c r="B24" s="68" t="s">
        <v>22</v>
      </c>
      <c r="C24" s="1166"/>
      <c r="D24" s="98" t="s">
        <v>4</v>
      </c>
      <c r="E24" s="107" t="s">
        <v>494</v>
      </c>
      <c r="G24" s="76"/>
      <c r="I24" s="76"/>
      <c r="K24" s="76"/>
      <c r="M24" s="76"/>
      <c r="O24" s="76"/>
      <c r="Q24" s="76" t="s">
        <v>1078</v>
      </c>
      <c r="S24" s="76"/>
      <c r="U24" s="76" t="s">
        <v>303</v>
      </c>
      <c r="W24" s="76"/>
      <c r="Y24" s="76" t="s">
        <v>627</v>
      </c>
      <c r="AA24" s="76"/>
      <c r="AC24" s="76"/>
      <c r="AE24" s="76"/>
    </row>
    <row r="25" spans="1:32" ht="15" thickTop="1" thickBot="1" x14ac:dyDescent="0.2">
      <c r="B25" s="63" t="s">
        <v>22</v>
      </c>
      <c r="C25" s="1166"/>
      <c r="D25" s="100" t="s">
        <v>301</v>
      </c>
      <c r="E25" s="101" t="s">
        <v>32</v>
      </c>
      <c r="G25" s="71"/>
      <c r="H25" s="62"/>
      <c r="I25" s="71"/>
      <c r="J25" s="62"/>
      <c r="K25" s="71"/>
      <c r="L25" s="62"/>
      <c r="M25" s="71"/>
      <c r="N25" s="62"/>
      <c r="O25" s="71"/>
      <c r="P25" s="62"/>
      <c r="Q25" s="71" t="s">
        <v>1079</v>
      </c>
      <c r="R25" s="62"/>
      <c r="S25" s="71"/>
      <c r="T25" s="62"/>
      <c r="U25" s="71" t="s">
        <v>93</v>
      </c>
      <c r="V25" s="62"/>
      <c r="W25" s="71"/>
      <c r="X25" s="62"/>
      <c r="Y25" s="71" t="s">
        <v>628</v>
      </c>
      <c r="Z25" s="62"/>
      <c r="AA25" s="71"/>
      <c r="AB25" s="62"/>
      <c r="AC25" s="71"/>
      <c r="AD25" s="62"/>
      <c r="AE25" s="71"/>
      <c r="AF25" s="62"/>
    </row>
    <row r="26" spans="1:32" ht="28" thickTop="1" thickBot="1" x14ac:dyDescent="0.2">
      <c r="B26" s="65" t="s">
        <v>22</v>
      </c>
      <c r="C26" s="1166" t="s">
        <v>235</v>
      </c>
      <c r="D26" s="96" t="s">
        <v>3</v>
      </c>
      <c r="E26" s="106" t="s">
        <v>36</v>
      </c>
      <c r="G26" s="75"/>
      <c r="I26" s="75"/>
      <c r="K26" s="75"/>
      <c r="M26" s="75"/>
      <c r="O26" s="75"/>
      <c r="Q26" s="75" t="s">
        <v>1080</v>
      </c>
      <c r="S26" s="75"/>
      <c r="U26" s="75" t="s">
        <v>249</v>
      </c>
      <c r="W26" s="75"/>
      <c r="Y26" s="75" t="s">
        <v>148</v>
      </c>
      <c r="AA26" s="75"/>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c r="AC29" s="57"/>
      <c r="AE29" s="57"/>
    </row>
    <row r="30" spans="1:32" s="80" customFormat="1" ht="15" thickTop="1" thickBot="1" x14ac:dyDescent="0.2">
      <c r="A30" s="77"/>
      <c r="B30" s="78" t="s">
        <v>22</v>
      </c>
      <c r="C30" s="1166" t="s">
        <v>483</v>
      </c>
      <c r="D30" s="108" t="s">
        <v>307</v>
      </c>
      <c r="E30" s="109" t="s">
        <v>308</v>
      </c>
      <c r="F30" s="52"/>
      <c r="G30" s="79"/>
      <c r="I30" s="79"/>
      <c r="K30" s="79"/>
      <c r="M30" s="79"/>
      <c r="O30" s="79"/>
      <c r="Q30" s="79" t="s">
        <v>1081</v>
      </c>
      <c r="S30" s="79"/>
      <c r="U30" s="79" t="s">
        <v>445</v>
      </c>
      <c r="W30" s="79"/>
      <c r="Y30" s="79" t="s">
        <v>313</v>
      </c>
      <c r="AA30" s="79"/>
      <c r="AC30" s="79"/>
      <c r="AE30" s="79"/>
    </row>
    <row r="31" spans="1:32" s="80" customFormat="1" ht="28" thickTop="1" thickBot="1" x14ac:dyDescent="0.2">
      <c r="A31" s="77"/>
      <c r="B31" s="81" t="s">
        <v>22</v>
      </c>
      <c r="C31" s="1166"/>
      <c r="D31" s="98" t="s">
        <v>488</v>
      </c>
      <c r="E31" s="107" t="s">
        <v>32</v>
      </c>
      <c r="F31" s="30"/>
      <c r="G31" s="76"/>
      <c r="H31" s="54"/>
      <c r="I31" s="76"/>
      <c r="J31" s="54"/>
      <c r="K31" s="76"/>
      <c r="L31" s="54"/>
      <c r="M31" s="76"/>
      <c r="N31" s="54"/>
      <c r="O31" s="76"/>
      <c r="P31" s="54"/>
      <c r="Q31" s="76" t="s">
        <v>1082</v>
      </c>
      <c r="R31" s="54"/>
      <c r="S31" s="76"/>
      <c r="T31" s="54"/>
      <c r="U31" s="76" t="s">
        <v>944</v>
      </c>
      <c r="V31" s="54"/>
      <c r="W31" s="76"/>
      <c r="X31" s="54"/>
      <c r="Y31" s="76" t="s">
        <v>696</v>
      </c>
      <c r="Z31" s="54"/>
      <c r="AA31" s="76"/>
      <c r="AB31" s="54"/>
      <c r="AC31" s="76"/>
      <c r="AD31" s="54"/>
      <c r="AE31" s="76"/>
      <c r="AF31" s="54"/>
    </row>
    <row r="32" spans="1:32" ht="28" thickTop="1" thickBot="1" x14ac:dyDescent="0.2">
      <c r="B32" s="68" t="s">
        <v>22</v>
      </c>
      <c r="C32" s="1166"/>
      <c r="D32" s="98" t="s">
        <v>315</v>
      </c>
      <c r="E32" s="107" t="s">
        <v>32</v>
      </c>
      <c r="G32" s="76"/>
      <c r="I32" s="76"/>
      <c r="K32" s="76"/>
      <c r="M32" s="76"/>
      <c r="O32" s="76"/>
      <c r="Q32" s="76">
        <v>0</v>
      </c>
      <c r="S32" s="76"/>
      <c r="U32" s="76">
        <v>0</v>
      </c>
      <c r="W32" s="76"/>
      <c r="Y32" s="76">
        <v>0</v>
      </c>
      <c r="AA32" s="76"/>
      <c r="AC32" s="76"/>
      <c r="AE32" s="76"/>
    </row>
    <row r="33" spans="1:32" ht="28" thickTop="1" thickBot="1" x14ac:dyDescent="0.2">
      <c r="B33" s="63" t="s">
        <v>22</v>
      </c>
      <c r="C33" s="1166"/>
      <c r="D33" s="100" t="s">
        <v>316</v>
      </c>
      <c r="E33" s="103" t="s">
        <v>32</v>
      </c>
      <c r="G33" s="57"/>
      <c r="I33" s="57"/>
      <c r="K33" s="57"/>
      <c r="M33" s="57"/>
      <c r="O33" s="57"/>
      <c r="Q33" s="57">
        <v>0</v>
      </c>
      <c r="S33" s="57"/>
      <c r="U33" s="57">
        <v>0</v>
      </c>
      <c r="W33" s="57"/>
      <c r="Y33" s="57">
        <v>0</v>
      </c>
      <c r="AA33" s="57"/>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248</v>
      </c>
      <c r="W34" s="115"/>
      <c r="Y34" s="115" t="s">
        <v>697</v>
      </c>
      <c r="AA34" s="115"/>
      <c r="AC34" s="115"/>
      <c r="AE34" s="115"/>
    </row>
    <row r="35" spans="1:32" ht="15" thickTop="1" thickBot="1" x14ac:dyDescent="0.2">
      <c r="B35" s="81" t="s">
        <v>22</v>
      </c>
      <c r="C35" s="1166"/>
      <c r="D35" s="98" t="s">
        <v>40</v>
      </c>
      <c r="E35" s="107" t="s">
        <v>32</v>
      </c>
      <c r="G35" s="76"/>
      <c r="I35" s="76"/>
      <c r="K35" s="76"/>
      <c r="M35" s="76"/>
      <c r="O35" s="76"/>
      <c r="Q35" s="76" t="s">
        <v>575</v>
      </c>
      <c r="S35" s="76"/>
      <c r="U35" s="76" t="s">
        <v>575</v>
      </c>
      <c r="W35" s="76"/>
      <c r="Y35" s="76" t="s">
        <v>575</v>
      </c>
      <c r="AA35" s="76"/>
      <c r="AC35" s="76"/>
      <c r="AE35" s="76"/>
    </row>
    <row r="36" spans="1:32" ht="28" thickTop="1" thickBot="1" x14ac:dyDescent="0.2">
      <c r="B36" s="68" t="s">
        <v>22</v>
      </c>
      <c r="C36" s="1166"/>
      <c r="D36" s="98" t="s">
        <v>319</v>
      </c>
      <c r="E36" s="107" t="s">
        <v>32</v>
      </c>
      <c r="G36" s="76"/>
      <c r="I36" s="76"/>
      <c r="K36" s="76"/>
      <c r="M36" s="76"/>
      <c r="O36" s="76"/>
      <c r="Q36" s="76" t="s">
        <v>633</v>
      </c>
      <c r="S36" s="76"/>
      <c r="U36" s="76" t="s">
        <v>245</v>
      </c>
      <c r="W36" s="76"/>
      <c r="Y36" s="76" t="s">
        <v>575</v>
      </c>
      <c r="AA36" s="76"/>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c r="AC40" s="57"/>
      <c r="AE40" s="57"/>
    </row>
    <row r="41" spans="1:32" ht="28" thickTop="1" thickBot="1" x14ac:dyDescent="0.2">
      <c r="B41" s="65" t="s">
        <v>21</v>
      </c>
      <c r="C41" s="1166" t="s">
        <v>484</v>
      </c>
      <c r="D41" s="113" t="s">
        <v>5</v>
      </c>
      <c r="E41" s="114" t="s">
        <v>83</v>
      </c>
      <c r="G41" s="115"/>
      <c r="I41" s="115"/>
      <c r="K41" s="115"/>
      <c r="M41" s="115"/>
      <c r="O41" s="115"/>
      <c r="Q41" s="115" t="s">
        <v>1083</v>
      </c>
      <c r="S41" s="115"/>
      <c r="U41" s="115" t="s">
        <v>945</v>
      </c>
      <c r="W41" s="115"/>
      <c r="Y41" s="115" t="s">
        <v>698</v>
      </c>
      <c r="AA41" s="115"/>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5.2</v>
      </c>
      <c r="R42" s="83"/>
      <c r="S42" s="82"/>
      <c r="T42" s="83"/>
      <c r="U42" s="82">
        <v>6</v>
      </c>
      <c r="V42" s="83"/>
      <c r="W42" s="82"/>
      <c r="X42" s="83"/>
      <c r="Y42" s="82">
        <v>6</v>
      </c>
      <c r="Z42" s="83"/>
      <c r="AA42" s="82"/>
      <c r="AB42" s="83"/>
      <c r="AC42" s="82"/>
      <c r="AD42" s="83"/>
      <c r="AE42" s="82"/>
      <c r="AF42" s="83"/>
    </row>
    <row r="43" spans="1:32" ht="15" thickTop="1" thickBot="1" x14ac:dyDescent="0.2">
      <c r="B43" s="84" t="s">
        <v>21</v>
      </c>
      <c r="C43" s="1167"/>
      <c r="D43" s="111" t="s">
        <v>7</v>
      </c>
      <c r="E43" s="112" t="s">
        <v>121</v>
      </c>
      <c r="G43" s="85"/>
      <c r="I43" s="85"/>
      <c r="K43" s="85"/>
      <c r="M43" s="85"/>
      <c r="O43" s="85"/>
      <c r="Q43" s="85" t="s">
        <v>121</v>
      </c>
      <c r="S43" s="85"/>
      <c r="U43" s="85" t="s">
        <v>121</v>
      </c>
      <c r="W43" s="85"/>
      <c r="Y43" s="85" t="s">
        <v>100</v>
      </c>
      <c r="AA43" s="85"/>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c r="AB47" s="30"/>
      <c r="AC47" s="118"/>
      <c r="AD47" s="30"/>
      <c r="AE47" s="118"/>
      <c r="AF47" s="30"/>
    </row>
    <row r="48" spans="1:32" ht="15" thickTop="1" thickBot="1" x14ac:dyDescent="0.2">
      <c r="B48" s="124" t="s">
        <v>22</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c r="AB48" s="30"/>
      <c r="AC48" s="118"/>
      <c r="AD48" s="30"/>
      <c r="AE48" s="118"/>
      <c r="AF48" s="30"/>
    </row>
    <row r="49" spans="2:32" ht="15" thickTop="1" thickBot="1" x14ac:dyDescent="0.2">
      <c r="B49" s="124" t="s">
        <v>22</v>
      </c>
      <c r="C49" s="1166"/>
      <c r="D49" s="1165"/>
      <c r="E49" s="107" t="s">
        <v>322</v>
      </c>
      <c r="G49" s="118"/>
      <c r="H49" s="30"/>
      <c r="I49" s="118"/>
      <c r="J49" s="30"/>
      <c r="K49" s="118"/>
      <c r="L49" s="30"/>
      <c r="M49" s="118"/>
      <c r="N49" s="30"/>
      <c r="O49" s="118"/>
      <c r="P49" s="30"/>
      <c r="Q49" s="118">
        <v>39</v>
      </c>
      <c r="R49" s="30"/>
      <c r="S49" s="118"/>
      <c r="T49" s="30"/>
      <c r="U49" s="118">
        <v>59</v>
      </c>
      <c r="V49" s="30"/>
      <c r="W49" s="118"/>
      <c r="X49" s="30"/>
      <c r="Y49" s="118">
        <v>22</v>
      </c>
      <c r="Z49" s="30"/>
      <c r="AA49" s="118"/>
      <c r="AB49" s="30"/>
      <c r="AC49" s="118"/>
      <c r="AD49" s="30"/>
      <c r="AE49" s="118"/>
      <c r="AF49" s="30"/>
    </row>
    <row r="50" spans="2:32" ht="15" thickTop="1" thickBot="1" x14ac:dyDescent="0.2">
      <c r="B50" s="125" t="s">
        <v>22</v>
      </c>
      <c r="C50" s="1166"/>
      <c r="D50" s="1175"/>
      <c r="E50" s="103" t="s">
        <v>323</v>
      </c>
      <c r="G50" s="122"/>
      <c r="H50" s="30"/>
      <c r="I50" s="122"/>
      <c r="J50" s="30"/>
      <c r="K50" s="122"/>
      <c r="L50" s="30"/>
      <c r="M50" s="122"/>
      <c r="N50" s="30"/>
      <c r="O50" s="122"/>
      <c r="P50" s="30"/>
      <c r="Q50" s="122">
        <v>69</v>
      </c>
      <c r="R50" s="30"/>
      <c r="S50" s="122"/>
      <c r="T50" s="30"/>
      <c r="U50" s="122">
        <v>130</v>
      </c>
      <c r="V50" s="30"/>
      <c r="W50" s="122"/>
      <c r="X50" s="30"/>
      <c r="Y50" s="122">
        <v>53</v>
      </c>
      <c r="Z50" s="30"/>
      <c r="AA50" s="122"/>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t="s">
        <v>116</v>
      </c>
      <c r="R52" s="30"/>
      <c r="S52" s="118"/>
      <c r="T52" s="30"/>
      <c r="U52" s="118">
        <v>12</v>
      </c>
      <c r="V52" s="30"/>
      <c r="W52" s="118"/>
      <c r="X52" s="30"/>
      <c r="Y52" s="118">
        <v>23</v>
      </c>
      <c r="Z52" s="30"/>
      <c r="AA52" s="118"/>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t="s">
        <v>116</v>
      </c>
      <c r="R53" s="30"/>
      <c r="S53" s="118"/>
      <c r="T53" s="30"/>
      <c r="U53" s="118">
        <v>50</v>
      </c>
      <c r="V53" s="30"/>
      <c r="W53" s="118"/>
      <c r="X53" s="30"/>
      <c r="Y53" s="118">
        <v>88</v>
      </c>
      <c r="Z53" s="30"/>
      <c r="AA53" s="118"/>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t="s">
        <v>116</v>
      </c>
      <c r="R54" s="30"/>
      <c r="S54" s="118"/>
      <c r="T54" s="30"/>
      <c r="U54" s="118">
        <v>140</v>
      </c>
      <c r="V54" s="30"/>
      <c r="W54" s="118"/>
      <c r="X54" s="30"/>
      <c r="Y54" s="118">
        <v>122</v>
      </c>
      <c r="Z54" s="30"/>
      <c r="AA54" s="118"/>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c r="AB56" s="30"/>
      <c r="AC56" s="119"/>
      <c r="AD56" s="30"/>
      <c r="AE56" s="119"/>
      <c r="AF56" s="30"/>
    </row>
  </sheetData>
  <sheetProtection selectLockedCells="1"/>
  <protectedRanges>
    <protectedRange sqref="E43 E12:E14" name="Range1_3_1"/>
    <protectedRange sqref="D9" name="Range1_1_2_1_1_1"/>
    <protectedRange sqref="F53:N54" name="Range2_1_1"/>
    <protectedRange sqref="U6 Q6 W6 Y6 AC6 AA6 AE6 O6 G6 I6 K6 M6 S6" name="Range1_2_1_2"/>
    <protectedRange sqref="F45:N45 S45" name="Range1_2_2_1_1"/>
    <protectedRange sqref="O45 Q45 U45 W45 Y45 AA45 AC45 AE45" name="Range1_2_1"/>
  </protectedRanges>
  <mergeCells count="20">
    <mergeCell ref="C26:C29"/>
    <mergeCell ref="C30:C33"/>
    <mergeCell ref="C34:C37"/>
    <mergeCell ref="C10:C11"/>
    <mergeCell ref="C12:C14"/>
    <mergeCell ref="C15:C16"/>
    <mergeCell ref="C23:C25"/>
    <mergeCell ref="C18:C22"/>
    <mergeCell ref="B2:D2"/>
    <mergeCell ref="E2:E4"/>
    <mergeCell ref="B3:D3"/>
    <mergeCell ref="B4:D4"/>
    <mergeCell ref="B6:D6"/>
    <mergeCell ref="C38:C40"/>
    <mergeCell ref="C46:C50"/>
    <mergeCell ref="B45:E45"/>
    <mergeCell ref="D46:D50"/>
    <mergeCell ref="D52:D54"/>
    <mergeCell ref="C51:C56"/>
    <mergeCell ref="C41:C43"/>
  </mergeCells>
  <conditionalFormatting sqref="D2:E3 E4">
    <cfRule type="expression" dxfId="2251" priority="52">
      <formula>IF($B2="n",TRUE,FALSE)</formula>
    </cfRule>
  </conditionalFormatting>
  <conditionalFormatting sqref="B2:E3 E4">
    <cfRule type="cellIs" dxfId="2250" priority="51" operator="equal">
      <formula>"?"</formula>
    </cfRule>
    <cfRule type="containsBlanks" dxfId="2249" priority="55">
      <formula>LEN(TRIM(B2))=0</formula>
    </cfRule>
  </conditionalFormatting>
  <conditionalFormatting sqref="B2:B3">
    <cfRule type="cellIs" dxfId="2248" priority="50" operator="equal">
      <formula>"M"</formula>
    </cfRule>
    <cfRule type="expression" dxfId="2247" priority="53">
      <formula>IF($B2="n",TRUE,FALSE)</formula>
    </cfRule>
  </conditionalFormatting>
  <conditionalFormatting sqref="D2:E3 E4">
    <cfRule type="expression" dxfId="2246" priority="54">
      <formula>IF($B2="M",TRUE,FALSE)</formula>
    </cfRule>
  </conditionalFormatting>
  <conditionalFormatting sqref="G2:Z2 AC2:AE2">
    <cfRule type="expression" dxfId="2245" priority="76">
      <formula>IF($B2="M",TRUE,FALSE)</formula>
    </cfRule>
  </conditionalFormatting>
  <conditionalFormatting sqref="G2:Z2 AC2:AE2">
    <cfRule type="cellIs" dxfId="2244" priority="74" operator="equal">
      <formula>"?"</formula>
    </cfRule>
    <cfRule type="containsBlanks" dxfId="2243" priority="77">
      <formula>LEN(TRIM(G2))=0</formula>
    </cfRule>
  </conditionalFormatting>
  <conditionalFormatting sqref="G2:Z2 AC2:AE2">
    <cfRule type="cellIs" dxfId="2242" priority="75" operator="equal">
      <formula>"N/A"</formula>
    </cfRule>
  </conditionalFormatting>
  <conditionalFormatting sqref="D1:E1 D7:E44 D5:E5 D57:E1048576">
    <cfRule type="expression" dxfId="2241" priority="104">
      <formula>IF($B1="n",TRUE,FALSE)</formula>
    </cfRule>
  </conditionalFormatting>
  <conditionalFormatting sqref="D1:Z1 D5:Z5 F2 D57:Z1048576 F3:Z4 D42:Z44 D41:P41 R41:T41 V41 X41 Z41 D7:Z40 F46:Z56 AC7:AE44 AC46:AE1048576 AC3:AE5 AC1:AE1">
    <cfRule type="expression" dxfId="2240" priority="107">
      <formula>IF($B1="M",TRUE,FALSE)</formula>
    </cfRule>
  </conditionalFormatting>
  <conditionalFormatting sqref="A1:Z1 A5:Z5 AF2 A6 AF6 A57:Z1048576 AF45 F2 A2:A4 F3:Z4 A45:A56 A44:Z44 R41:T41 V41 X41 Z41 D7:Z40 D41:P41 A7:B43 D42:Z43 F46:Z56 AC7:AF44 AC46:AF1048576 AC3:AF5 AC1:AF1 AH1:XFD1048576">
    <cfRule type="cellIs" dxfId="2239" priority="103" operator="equal">
      <formula>"?"</formula>
    </cfRule>
    <cfRule type="containsBlanks" dxfId="2238" priority="108">
      <formula>LEN(TRIM(A1))=0</formula>
    </cfRule>
  </conditionalFormatting>
  <conditionalFormatting sqref="B1 B5 B7:B44 B57:B1048576">
    <cfRule type="cellIs" dxfId="2237" priority="102" operator="equal">
      <formula>"M"</formula>
    </cfRule>
    <cfRule type="expression" dxfId="2236" priority="105">
      <formula>IF($B1="n",TRUE,FALSE)</formula>
    </cfRule>
  </conditionalFormatting>
  <conditionalFormatting sqref="G1:Z1 G3:Z5 G42:Z44 G41:P41 R41:T41 V41 X41 Z41 G7:Z40 G46:Z1048576 AC46:AE1048576 AC7:AE44 AC3:AE5 AC1:AE1">
    <cfRule type="cellIs" dxfId="2235" priority="106" operator="equal">
      <formula>"N/A"</formula>
    </cfRule>
  </conditionalFormatting>
  <conditionalFormatting sqref="B46:B56">
    <cfRule type="cellIs" dxfId="2234" priority="98" operator="equal">
      <formula>"N"</formula>
    </cfRule>
    <cfRule type="expression" dxfId="2233" priority="99">
      <formula>IF(A46="N",TRUE,FALSE)</formula>
    </cfRule>
    <cfRule type="cellIs" dxfId="2232" priority="100" operator="equal">
      <formula>"M"</formula>
    </cfRule>
    <cfRule type="expression" dxfId="2231" priority="101">
      <formula>IF(A46="M",TRUE,FALSE)</formula>
    </cfRule>
  </conditionalFormatting>
  <conditionalFormatting sqref="Q41">
    <cfRule type="expression" dxfId="2230" priority="96">
      <formula>IF($B41="M",TRUE,FALSE)</formula>
    </cfRule>
  </conditionalFormatting>
  <conditionalFormatting sqref="Q41">
    <cfRule type="cellIs" dxfId="2229" priority="94" operator="equal">
      <formula>"?"</formula>
    </cfRule>
    <cfRule type="containsBlanks" dxfId="2228" priority="97">
      <formula>LEN(TRIM(Q41))=0</formula>
    </cfRule>
  </conditionalFormatting>
  <conditionalFormatting sqref="Q41">
    <cfRule type="cellIs" dxfId="2227" priority="95" operator="equal">
      <formula>"N/A"</formula>
    </cfRule>
  </conditionalFormatting>
  <conditionalFormatting sqref="U41">
    <cfRule type="expression" dxfId="2226" priority="92">
      <formula>IF($B41="M",TRUE,FALSE)</formula>
    </cfRule>
  </conditionalFormatting>
  <conditionalFormatting sqref="U41">
    <cfRule type="cellIs" dxfId="2225" priority="90" operator="equal">
      <formula>"?"</formula>
    </cfRule>
    <cfRule type="containsBlanks" dxfId="2224" priority="93">
      <formula>LEN(TRIM(U41))=0</formula>
    </cfRule>
  </conditionalFormatting>
  <conditionalFormatting sqref="U41">
    <cfRule type="cellIs" dxfId="2223" priority="91" operator="equal">
      <formula>"N/A"</formula>
    </cfRule>
  </conditionalFormatting>
  <conditionalFormatting sqref="W41">
    <cfRule type="expression" dxfId="2222" priority="88">
      <formula>IF($B41="M",TRUE,FALSE)</formula>
    </cfRule>
  </conditionalFormatting>
  <conditionalFormatting sqref="W41">
    <cfRule type="cellIs" dxfId="2221" priority="86" operator="equal">
      <formula>"?"</formula>
    </cfRule>
    <cfRule type="containsBlanks" dxfId="2220" priority="89">
      <formula>LEN(TRIM(W41))=0</formula>
    </cfRule>
  </conditionalFormatting>
  <conditionalFormatting sqref="W41">
    <cfRule type="cellIs" dxfId="2219" priority="87" operator="equal">
      <formula>"N/A"</formula>
    </cfRule>
  </conditionalFormatting>
  <conditionalFormatting sqref="Y41">
    <cfRule type="expression" dxfId="2218" priority="84">
      <formula>IF($B41="M",TRUE,FALSE)</formula>
    </cfRule>
  </conditionalFormatting>
  <conditionalFormatting sqref="Y41">
    <cfRule type="cellIs" dxfId="2217" priority="82" operator="equal">
      <formula>"?"</formula>
    </cfRule>
    <cfRule type="containsBlanks" dxfId="2216" priority="85">
      <formula>LEN(TRIM(Y41))=0</formula>
    </cfRule>
  </conditionalFormatting>
  <conditionalFormatting sqref="Y41">
    <cfRule type="cellIs" dxfId="2215" priority="83" operator="equal">
      <formula>"N/A"</formula>
    </cfRule>
  </conditionalFormatting>
  <conditionalFormatting sqref="D6:E6">
    <cfRule type="expression" dxfId="2214" priority="69">
      <formula>IF($B6="n",TRUE,FALSE)</formula>
    </cfRule>
  </conditionalFormatting>
  <conditionalFormatting sqref="B6:Z6 AC6:AE6">
    <cfRule type="cellIs" dxfId="2213" priority="68" operator="equal">
      <formula>"?"</formula>
    </cfRule>
    <cfRule type="containsBlanks" dxfId="2212" priority="73">
      <formula>LEN(TRIM(B6))=0</formula>
    </cfRule>
  </conditionalFormatting>
  <conditionalFormatting sqref="B6">
    <cfRule type="cellIs" dxfId="2211" priority="67" operator="equal">
      <formula>"M"</formula>
    </cfRule>
    <cfRule type="expression" dxfId="2210" priority="70">
      <formula>IF($B6="n",TRUE,FALSE)</formula>
    </cfRule>
  </conditionalFormatting>
  <conditionalFormatting sqref="G6:Z6 AC6:AE6">
    <cfRule type="cellIs" dxfId="2209" priority="71" operator="equal">
      <formula>"N/A"</formula>
    </cfRule>
  </conditionalFormatting>
  <conditionalFormatting sqref="D6:Z6 AC6:AE6">
    <cfRule type="expression" dxfId="2208" priority="72">
      <formula>IF($B6="M",TRUE,FALSE)</formula>
    </cfRule>
  </conditionalFormatting>
  <conditionalFormatting sqref="D45:E45">
    <cfRule type="expression" dxfId="2207" priority="62">
      <formula>IF($B45="n",TRUE,FALSE)</formula>
    </cfRule>
  </conditionalFormatting>
  <conditionalFormatting sqref="B45:Z45 AC45:AE45">
    <cfRule type="cellIs" dxfId="2206" priority="61" operator="equal">
      <formula>"?"</formula>
    </cfRule>
    <cfRule type="containsBlanks" dxfId="2205" priority="66">
      <formula>LEN(TRIM(B45))=0</formula>
    </cfRule>
  </conditionalFormatting>
  <conditionalFormatting sqref="B45">
    <cfRule type="cellIs" dxfId="2204" priority="60" operator="equal">
      <formula>"M"</formula>
    </cfRule>
    <cfRule type="expression" dxfId="2203" priority="63">
      <formula>IF($B45="n",TRUE,FALSE)</formula>
    </cfRule>
  </conditionalFormatting>
  <conditionalFormatting sqref="G45:Z45 AC45:AE45">
    <cfRule type="cellIs" dxfId="2202" priority="64" operator="equal">
      <formula>"N/A"</formula>
    </cfRule>
  </conditionalFormatting>
  <conditionalFormatting sqref="D45:Z45 AC45:AE45">
    <cfRule type="expression" dxfId="2201" priority="65">
      <formula>IF($B45="M",TRUE,FALSE)</formula>
    </cfRule>
  </conditionalFormatting>
  <conditionalFormatting sqref="D46:E56">
    <cfRule type="expression" dxfId="2200" priority="57">
      <formula>IF($B46="n",TRUE,FALSE)</formula>
    </cfRule>
  </conditionalFormatting>
  <conditionalFormatting sqref="D46:E56">
    <cfRule type="cellIs" dxfId="2199" priority="56" operator="equal">
      <formula>"?"</formula>
    </cfRule>
    <cfRule type="containsBlanks" dxfId="2198" priority="59">
      <formula>LEN(TRIM(D46))=0</formula>
    </cfRule>
  </conditionalFormatting>
  <conditionalFormatting sqref="D46:E56">
    <cfRule type="expression" dxfId="2197" priority="58">
      <formula>IF($B46="M",TRUE,FALSE)</formula>
    </cfRule>
  </conditionalFormatting>
  <conditionalFormatting sqref="D4">
    <cfRule type="expression" dxfId="2196" priority="46">
      <formula>IF($B4="n",TRUE,FALSE)</formula>
    </cfRule>
  </conditionalFormatting>
  <conditionalFormatting sqref="B4:D4">
    <cfRule type="cellIs" dxfId="2195" priority="45" operator="equal">
      <formula>"?"</formula>
    </cfRule>
    <cfRule type="containsBlanks" dxfId="2194" priority="49">
      <formula>LEN(TRIM(B4))=0</formula>
    </cfRule>
  </conditionalFormatting>
  <conditionalFormatting sqref="B4">
    <cfRule type="cellIs" dxfId="2193" priority="44" operator="equal">
      <formula>"M"</formula>
    </cfRule>
    <cfRule type="expression" dxfId="2192" priority="47">
      <formula>IF($B4="n",TRUE,FALSE)</formula>
    </cfRule>
  </conditionalFormatting>
  <conditionalFormatting sqref="D4">
    <cfRule type="expression" dxfId="2191" priority="48">
      <formula>IF($B4="M",TRUE,FALSE)</formula>
    </cfRule>
  </conditionalFormatting>
  <conditionalFormatting sqref="C7:C43">
    <cfRule type="cellIs" dxfId="2190" priority="42" operator="equal">
      <formula>"?"</formula>
    </cfRule>
    <cfRule type="containsBlanks" dxfId="2189" priority="43">
      <formula>LEN(TRIM(C7))=0</formula>
    </cfRule>
  </conditionalFormatting>
  <conditionalFormatting sqref="C46:C56">
    <cfRule type="cellIs" dxfId="2188" priority="40" operator="equal">
      <formula>"?"</formula>
    </cfRule>
    <cfRule type="containsBlanks" dxfId="2187" priority="41">
      <formula>LEN(TRIM(C46))=0</formula>
    </cfRule>
  </conditionalFormatting>
  <conditionalFormatting sqref="AA2">
    <cfRule type="expression" dxfId="2186" priority="30">
      <formula>IF($B2="M",TRUE,FALSE)</formula>
    </cfRule>
  </conditionalFormatting>
  <conditionalFormatting sqref="AA2">
    <cfRule type="cellIs" dxfId="2185" priority="28" operator="equal">
      <formula>"?"</formula>
    </cfRule>
    <cfRule type="containsBlanks" dxfId="2184" priority="31">
      <formula>LEN(TRIM(AA2))=0</formula>
    </cfRule>
  </conditionalFormatting>
  <conditionalFormatting sqref="AA2">
    <cfRule type="cellIs" dxfId="2183" priority="29" operator="equal">
      <formula>"N/A"</formula>
    </cfRule>
  </conditionalFormatting>
  <conditionalFormatting sqref="AA1 AA3:AA5 AA42:AA44 AA7:AA40 AA46:AA1048576">
    <cfRule type="expression" dxfId="2182" priority="38">
      <formula>IF($B1="M",TRUE,FALSE)</formula>
    </cfRule>
  </conditionalFormatting>
  <conditionalFormatting sqref="AA1 AA3:AA5 AA7:AA40 AA42:AA44 AA46:AA1048576">
    <cfRule type="cellIs" dxfId="2181" priority="36" operator="equal">
      <formula>"?"</formula>
    </cfRule>
    <cfRule type="containsBlanks" dxfId="2180" priority="39">
      <formula>LEN(TRIM(AA1))=0</formula>
    </cfRule>
  </conditionalFormatting>
  <conditionalFormatting sqref="AA1 AA3:AA5 AA42:AA44 AA7:AA40 AA46:AA1048576">
    <cfRule type="cellIs" dxfId="2179" priority="37" operator="equal">
      <formula>"N/A"</formula>
    </cfRule>
  </conditionalFormatting>
  <conditionalFormatting sqref="AA41">
    <cfRule type="expression" dxfId="2178" priority="34">
      <formula>IF($B41="M",TRUE,FALSE)</formula>
    </cfRule>
  </conditionalFormatting>
  <conditionalFormatting sqref="AA41">
    <cfRule type="cellIs" dxfId="2177" priority="32" operator="equal">
      <formula>"?"</formula>
    </cfRule>
    <cfRule type="containsBlanks" dxfId="2176" priority="35">
      <formula>LEN(TRIM(AA41))=0</formula>
    </cfRule>
  </conditionalFormatting>
  <conditionalFormatting sqref="AA41">
    <cfRule type="cellIs" dxfId="2175" priority="33" operator="equal">
      <formula>"N/A"</formula>
    </cfRule>
  </conditionalFormatting>
  <conditionalFormatting sqref="AA6">
    <cfRule type="cellIs" dxfId="2174" priority="24" operator="equal">
      <formula>"?"</formula>
    </cfRule>
    <cfRule type="containsBlanks" dxfId="2173" priority="27">
      <formula>LEN(TRIM(AA6))=0</formula>
    </cfRule>
  </conditionalFormatting>
  <conditionalFormatting sqref="AA6">
    <cfRule type="cellIs" dxfId="2172" priority="25" operator="equal">
      <formula>"N/A"</formula>
    </cfRule>
  </conditionalFormatting>
  <conditionalFormatting sqref="AA6">
    <cfRule type="expression" dxfId="2171" priority="26">
      <formula>IF($B6="M",TRUE,FALSE)</formula>
    </cfRule>
  </conditionalFormatting>
  <conditionalFormatting sqref="AA45">
    <cfRule type="cellIs" dxfId="2170" priority="20" operator="equal">
      <formula>"?"</formula>
    </cfRule>
    <cfRule type="containsBlanks" dxfId="2169" priority="23">
      <formula>LEN(TRIM(AA45))=0</formula>
    </cfRule>
  </conditionalFormatting>
  <conditionalFormatting sqref="AA45">
    <cfRule type="cellIs" dxfId="2168" priority="21" operator="equal">
      <formula>"N/A"</formula>
    </cfRule>
  </conditionalFormatting>
  <conditionalFormatting sqref="AA45">
    <cfRule type="expression" dxfId="2167" priority="22">
      <formula>IF($B45="M",TRUE,FALSE)</formula>
    </cfRule>
  </conditionalFormatting>
  <conditionalFormatting sqref="AB2">
    <cfRule type="expression" dxfId="2166" priority="14">
      <formula>IF($B2="M",TRUE,FALSE)</formula>
    </cfRule>
  </conditionalFormatting>
  <conditionalFormatting sqref="AB2">
    <cfRule type="cellIs" dxfId="2165" priority="12" operator="equal">
      <formula>"?"</formula>
    </cfRule>
    <cfRule type="containsBlanks" dxfId="2164" priority="15">
      <formula>LEN(TRIM(AB2))=0</formula>
    </cfRule>
  </conditionalFormatting>
  <conditionalFormatting sqref="AB2">
    <cfRule type="cellIs" dxfId="2163" priority="13" operator="equal">
      <formula>"N/A"</formula>
    </cfRule>
  </conditionalFormatting>
  <conditionalFormatting sqref="AB1 AB3:AB5 AB7:AB44 AB46:AB1048576">
    <cfRule type="expression" dxfId="2162" priority="18">
      <formula>IF($B1="M",TRUE,FALSE)</formula>
    </cfRule>
  </conditionalFormatting>
  <conditionalFormatting sqref="AB1 AB3:AB5 AB7:AB44 AB46:AB1048576">
    <cfRule type="cellIs" dxfId="2161" priority="16" operator="equal">
      <formula>"?"</formula>
    </cfRule>
    <cfRule type="containsBlanks" dxfId="2160" priority="19">
      <formula>LEN(TRIM(AB1))=0</formula>
    </cfRule>
  </conditionalFormatting>
  <conditionalFormatting sqref="AB1 AB3:AB5 AB7:AB44 AB46:AB1048576">
    <cfRule type="cellIs" dxfId="2159" priority="17" operator="equal">
      <formula>"N/A"</formula>
    </cfRule>
  </conditionalFormatting>
  <conditionalFormatting sqref="AB6">
    <cfRule type="cellIs" dxfId="2158" priority="8" operator="equal">
      <formula>"?"</formula>
    </cfRule>
    <cfRule type="containsBlanks" dxfId="2157" priority="11">
      <formula>LEN(TRIM(AB6))=0</formula>
    </cfRule>
  </conditionalFormatting>
  <conditionalFormatting sqref="AB6">
    <cfRule type="cellIs" dxfId="2156" priority="9" operator="equal">
      <formula>"N/A"</formula>
    </cfRule>
  </conditionalFormatting>
  <conditionalFormatting sqref="AB6">
    <cfRule type="expression" dxfId="2155" priority="10">
      <formula>IF($B6="M",TRUE,FALSE)</formula>
    </cfRule>
  </conditionalFormatting>
  <conditionalFormatting sqref="AB45">
    <cfRule type="cellIs" dxfId="2154" priority="4" operator="equal">
      <formula>"?"</formula>
    </cfRule>
    <cfRule type="containsBlanks" dxfId="2153" priority="7">
      <formula>LEN(TRIM(AB45))=0</formula>
    </cfRule>
  </conditionalFormatting>
  <conditionalFormatting sqref="AB45">
    <cfRule type="cellIs" dxfId="2152" priority="5" operator="equal">
      <formula>"N/A"</formula>
    </cfRule>
  </conditionalFormatting>
  <conditionalFormatting sqref="AB45">
    <cfRule type="expression" dxfId="2151" priority="6">
      <formula>IF($B45="M",TRUE,FALSE)</formula>
    </cfRule>
  </conditionalFormatting>
  <conditionalFormatting sqref="AG1:AG1048576">
    <cfRule type="cellIs" dxfId="2150" priority="2" operator="equal">
      <formula>"?"</formula>
    </cfRule>
    <cfRule type="containsBlanks" dxfId="2149" priority="3">
      <formula>LEN(TRIM(AG1))=0</formula>
    </cfRule>
  </conditionalFormatting>
  <conditionalFormatting sqref="AG1:AG1048576">
    <cfRule type="notContainsBlanks" dxfId="2148" priority="1">
      <formula>LEN(TRIM(AG1))&gt;0</formula>
    </cfRule>
  </conditionalFormatting>
  <dataValidations count="1">
    <dataValidation type="list" allowBlank="1" showInputMessage="1" showErrorMessage="1" sqref="B46:B54 B41:B43 B7:B25">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G6" activePane="bottomRight" state="frozen"/>
      <selection activeCell="A33" sqref="A33:XFD33"/>
      <selection pane="topRight" activeCell="A33" sqref="A33:XFD33"/>
      <selection pane="bottomLeft" activeCell="A33" sqref="A33:XFD33"/>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05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L-SV</v>
      </c>
      <c r="F2" s="147"/>
      <c r="G2" s="165" t="s">
        <v>383</v>
      </c>
      <c r="H2" s="224"/>
      <c r="I2" s="165" t="s">
        <v>459</v>
      </c>
      <c r="J2" s="224"/>
      <c r="K2" s="165" t="s">
        <v>384</v>
      </c>
      <c r="L2" s="224"/>
      <c r="M2" s="165" t="s">
        <v>102</v>
      </c>
      <c r="N2" s="224"/>
      <c r="O2" s="105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STANDARD</v>
      </c>
      <c r="C3" s="1204"/>
      <c r="D3" s="1204"/>
      <c r="E3" s="1199"/>
      <c r="G3" s="166"/>
      <c r="I3" s="166"/>
      <c r="K3" s="166"/>
      <c r="M3" s="166"/>
      <c r="O3" s="1056" t="s">
        <v>1084</v>
      </c>
      <c r="Q3" s="166"/>
      <c r="S3" s="166" t="s">
        <v>946</v>
      </c>
      <c r="U3" s="166"/>
      <c r="W3" s="166" t="s">
        <v>699</v>
      </c>
      <c r="Y3" s="166" t="s">
        <v>590</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VALUE</v>
      </c>
      <c r="C4" s="1206"/>
      <c r="D4" s="1206"/>
      <c r="E4" s="1200"/>
      <c r="G4" s="167"/>
      <c r="I4" s="167"/>
      <c r="K4" s="167"/>
      <c r="M4" s="167"/>
      <c r="O4" s="1057">
        <v>589</v>
      </c>
      <c r="Q4" s="167"/>
      <c r="S4" s="167">
        <v>299</v>
      </c>
      <c r="U4" s="167"/>
      <c r="W4" s="167">
        <v>247</v>
      </c>
      <c r="Y4" s="167">
        <v>680</v>
      </c>
      <c r="AA4" s="167"/>
      <c r="AC4" s="167"/>
      <c r="AE4" s="167"/>
      <c r="AG4" s="167"/>
    </row>
    <row r="5" spans="1:35" s="163" customFormat="1" ht="4" x14ac:dyDescent="0.1">
      <c r="G5" s="164"/>
      <c r="H5" s="164"/>
      <c r="I5" s="164"/>
      <c r="J5" s="164"/>
      <c r="K5" s="164"/>
      <c r="L5" s="164"/>
      <c r="M5" s="164"/>
      <c r="N5" s="164"/>
      <c r="O5" s="105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058"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18" thickBot="1" x14ac:dyDescent="0.2">
      <c r="A7" s="152"/>
      <c r="B7" s="180" t="s">
        <v>22</v>
      </c>
      <c r="C7" s="248" t="s">
        <v>277</v>
      </c>
      <c r="D7" s="206" t="s">
        <v>485</v>
      </c>
      <c r="E7" s="168" t="s">
        <v>32</v>
      </c>
      <c r="G7" s="209"/>
      <c r="I7" s="209"/>
      <c r="K7" s="209"/>
      <c r="M7" s="209"/>
      <c r="O7" s="1064" t="s">
        <v>1087</v>
      </c>
      <c r="Q7" s="209"/>
      <c r="S7" s="209" t="s">
        <v>947</v>
      </c>
      <c r="U7" s="209"/>
      <c r="W7" s="209" t="s">
        <v>700</v>
      </c>
      <c r="Y7" s="209" t="s">
        <v>183</v>
      </c>
      <c r="AA7" s="209"/>
      <c r="AC7" s="209"/>
      <c r="AE7" s="209"/>
      <c r="AG7" s="209"/>
    </row>
    <row r="8" spans="1:35" ht="24" thickTop="1" thickBot="1" x14ac:dyDescent="0.2">
      <c r="B8" s="181" t="s">
        <v>21</v>
      </c>
      <c r="C8" s="249" t="s">
        <v>462</v>
      </c>
      <c r="D8" s="192" t="s">
        <v>89</v>
      </c>
      <c r="E8" s="169" t="s">
        <v>449</v>
      </c>
      <c r="G8" s="210"/>
      <c r="I8" s="210"/>
      <c r="K8" s="210"/>
      <c r="M8" s="210"/>
      <c r="O8" s="1065" t="s">
        <v>91</v>
      </c>
      <c r="Q8" s="210"/>
      <c r="S8" s="210" t="s">
        <v>115</v>
      </c>
      <c r="U8" s="210"/>
      <c r="W8" s="210" t="s">
        <v>91</v>
      </c>
      <c r="Y8" s="210" t="s">
        <v>115</v>
      </c>
      <c r="AA8" s="210"/>
      <c r="AC8" s="210"/>
      <c r="AE8" s="210"/>
      <c r="AG8" s="210"/>
    </row>
    <row r="9" spans="1:35" ht="41" thickTop="1" thickBot="1" x14ac:dyDescent="0.2">
      <c r="B9" s="181" t="s">
        <v>22</v>
      </c>
      <c r="C9" s="249" t="s">
        <v>463</v>
      </c>
      <c r="D9" s="192" t="s">
        <v>8</v>
      </c>
      <c r="E9" s="169" t="s">
        <v>468</v>
      </c>
      <c r="G9" s="210"/>
      <c r="I9" s="210"/>
      <c r="K9" s="210"/>
      <c r="M9" s="210"/>
      <c r="O9" s="1065" t="s">
        <v>1055</v>
      </c>
      <c r="Q9" s="210"/>
      <c r="S9" s="210" t="s">
        <v>124</v>
      </c>
      <c r="U9" s="210"/>
      <c r="W9" s="210" t="s">
        <v>124</v>
      </c>
      <c r="Y9" s="210" t="s">
        <v>591</v>
      </c>
      <c r="AA9" s="210"/>
      <c r="AC9" s="210"/>
      <c r="AE9" s="210"/>
      <c r="AG9" s="210"/>
    </row>
    <row r="10" spans="1:35" ht="14" thickTop="1" x14ac:dyDescent="0.15">
      <c r="B10" s="182" t="s">
        <v>22</v>
      </c>
      <c r="C10" s="1188" t="s">
        <v>464</v>
      </c>
      <c r="D10" s="193" t="s">
        <v>132</v>
      </c>
      <c r="E10" s="170" t="s">
        <v>32</v>
      </c>
      <c r="F10" s="153"/>
      <c r="G10" s="211"/>
      <c r="H10" s="226"/>
      <c r="I10" s="211"/>
      <c r="J10" s="226"/>
      <c r="K10" s="211"/>
      <c r="L10" s="226"/>
      <c r="M10" s="211"/>
      <c r="N10" s="226"/>
      <c r="O10" s="1066" t="s">
        <v>129</v>
      </c>
      <c r="P10" s="226"/>
      <c r="Q10" s="211"/>
      <c r="R10" s="226"/>
      <c r="S10" s="211" t="s">
        <v>129</v>
      </c>
      <c r="T10" s="226"/>
      <c r="U10" s="211"/>
      <c r="V10" s="226"/>
      <c r="W10" s="211" t="s">
        <v>701</v>
      </c>
      <c r="X10" s="226"/>
      <c r="Y10" s="211" t="s">
        <v>236</v>
      </c>
      <c r="Z10" s="226"/>
      <c r="AA10" s="211"/>
      <c r="AB10" s="226"/>
      <c r="AC10" s="211"/>
      <c r="AD10" s="226"/>
      <c r="AE10" s="211"/>
      <c r="AF10" s="226"/>
      <c r="AG10" s="211"/>
      <c r="AH10" s="153"/>
    </row>
    <row r="11" spans="1:35" ht="27" thickBot="1" x14ac:dyDescent="0.2">
      <c r="B11" s="183" t="s">
        <v>22</v>
      </c>
      <c r="C11" s="1192"/>
      <c r="D11" s="194" t="s">
        <v>126</v>
      </c>
      <c r="E11" s="171" t="s">
        <v>32</v>
      </c>
      <c r="G11" s="212"/>
      <c r="I11" s="212"/>
      <c r="K11" s="212"/>
      <c r="M11" s="212"/>
      <c r="O11" s="1067" t="s">
        <v>1359</v>
      </c>
      <c r="Q11" s="212"/>
      <c r="S11" s="212" t="s">
        <v>1302</v>
      </c>
      <c r="U11" s="212"/>
      <c r="W11" s="212" t="s">
        <v>1303</v>
      </c>
      <c r="Y11" s="212" t="s">
        <v>592</v>
      </c>
      <c r="AA11" s="212"/>
      <c r="AC11" s="212"/>
      <c r="AE11" s="212"/>
      <c r="AG11" s="212"/>
    </row>
    <row r="12" spans="1:35" ht="14" thickTop="1" x14ac:dyDescent="0.15">
      <c r="B12" s="184" t="s">
        <v>21</v>
      </c>
      <c r="C12" s="1188" t="s">
        <v>481</v>
      </c>
      <c r="D12" s="195" t="s">
        <v>288</v>
      </c>
      <c r="E12" s="172">
        <v>2</v>
      </c>
      <c r="F12" s="154"/>
      <c r="G12" s="213"/>
      <c r="H12" s="227"/>
      <c r="I12" s="213"/>
      <c r="J12" s="227"/>
      <c r="K12" s="213"/>
      <c r="L12" s="227"/>
      <c r="M12" s="213"/>
      <c r="N12" s="227"/>
      <c r="O12" s="1068">
        <v>4</v>
      </c>
      <c r="P12" s="227"/>
      <c r="Q12" s="213"/>
      <c r="R12" s="227"/>
      <c r="S12" s="213">
        <v>2</v>
      </c>
      <c r="T12" s="227"/>
      <c r="U12" s="213"/>
      <c r="V12" s="227"/>
      <c r="W12" s="213">
        <v>2</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1069">
        <v>0</v>
      </c>
      <c r="P13" s="228"/>
      <c r="Q13" s="214"/>
      <c r="R13" s="228"/>
      <c r="S13" s="214">
        <v>0</v>
      </c>
      <c r="T13" s="228"/>
      <c r="U13" s="214"/>
      <c r="V13" s="228"/>
      <c r="W13" s="214">
        <v>0</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1067" t="s">
        <v>29</v>
      </c>
      <c r="Q14" s="212"/>
      <c r="S14" s="212" t="s">
        <v>80</v>
      </c>
      <c r="U14" s="212"/>
      <c r="W14" s="212" t="s">
        <v>29</v>
      </c>
      <c r="Y14" s="212" t="s">
        <v>783</v>
      </c>
      <c r="AA14" s="212"/>
      <c r="AC14" s="212"/>
      <c r="AE14" s="212"/>
      <c r="AG14" s="212"/>
      <c r="AI14" s="54"/>
    </row>
    <row r="15" spans="1:35" s="244" customFormat="1" ht="14" thickTop="1" x14ac:dyDescent="0.15">
      <c r="A15" s="238"/>
      <c r="B15" s="239" t="s">
        <v>21</v>
      </c>
      <c r="C15" s="1188" t="s">
        <v>424</v>
      </c>
      <c r="D15" s="240" t="s">
        <v>288</v>
      </c>
      <c r="E15" s="241">
        <v>16</v>
      </c>
      <c r="F15" s="238"/>
      <c r="G15" s="242"/>
      <c r="H15" s="243"/>
      <c r="I15" s="242"/>
      <c r="J15" s="243"/>
      <c r="K15" s="242"/>
      <c r="L15" s="243"/>
      <c r="M15" s="242"/>
      <c r="N15" s="243"/>
      <c r="O15" s="1079" t="s">
        <v>639</v>
      </c>
      <c r="P15" s="243"/>
      <c r="Q15" s="242"/>
      <c r="R15" s="243"/>
      <c r="S15" s="242" t="s">
        <v>783</v>
      </c>
      <c r="T15" s="243"/>
      <c r="U15" s="242"/>
      <c r="V15" s="243"/>
      <c r="W15" s="242">
        <v>16</v>
      </c>
      <c r="X15" s="243"/>
      <c r="Y15" s="242">
        <v>500</v>
      </c>
      <c r="Z15" s="243"/>
      <c r="AA15" s="242"/>
      <c r="AB15" s="243"/>
      <c r="AC15" s="242"/>
      <c r="AD15" s="243"/>
      <c r="AE15" s="242"/>
      <c r="AF15" s="243"/>
      <c r="AG15" s="242"/>
      <c r="AH15" s="238"/>
      <c r="AI15" s="150"/>
    </row>
    <row r="16" spans="1:35" ht="27" thickBot="1" x14ac:dyDescent="0.2">
      <c r="B16" s="183" t="s">
        <v>22</v>
      </c>
      <c r="C16" s="1192"/>
      <c r="D16" s="194" t="s">
        <v>290</v>
      </c>
      <c r="E16" s="171" t="s">
        <v>469</v>
      </c>
      <c r="G16" s="212"/>
      <c r="I16" s="212"/>
      <c r="K16" s="212"/>
      <c r="M16" s="212"/>
      <c r="O16" s="1067" t="s">
        <v>291</v>
      </c>
      <c r="Q16" s="212"/>
      <c r="S16" s="212" t="s">
        <v>97</v>
      </c>
      <c r="U16" s="212"/>
      <c r="W16" s="212" t="s">
        <v>97</v>
      </c>
      <c r="Y16" s="212" t="s">
        <v>291</v>
      </c>
      <c r="AA16" s="212"/>
      <c r="AC16" s="212"/>
      <c r="AE16" s="212"/>
      <c r="AG16" s="212"/>
    </row>
    <row r="17" spans="1:34" ht="18" thickTop="1" thickBot="1" x14ac:dyDescent="0.2">
      <c r="B17" s="181" t="s">
        <v>22</v>
      </c>
      <c r="C17" s="249" t="s">
        <v>465</v>
      </c>
      <c r="D17" s="192" t="s">
        <v>2</v>
      </c>
      <c r="E17" s="169" t="s">
        <v>32</v>
      </c>
      <c r="G17" s="210"/>
      <c r="I17" s="210"/>
      <c r="K17" s="210"/>
      <c r="M17" s="210"/>
      <c r="O17" s="1065" t="s">
        <v>563</v>
      </c>
      <c r="Q17" s="210"/>
      <c r="S17" s="210" t="s">
        <v>563</v>
      </c>
      <c r="U17" s="210"/>
      <c r="W17" s="210" t="s">
        <v>563</v>
      </c>
      <c r="Y17" s="210" t="s">
        <v>272</v>
      </c>
      <c r="AA17" s="210"/>
      <c r="AC17" s="210"/>
      <c r="AE17" s="210"/>
      <c r="AG17" s="210"/>
    </row>
    <row r="18" spans="1:34" ht="27" thickTop="1" x14ac:dyDescent="0.15">
      <c r="B18" s="186" t="s">
        <v>21</v>
      </c>
      <c r="C18" s="1188" t="s">
        <v>482</v>
      </c>
      <c r="D18" s="203" t="s">
        <v>486</v>
      </c>
      <c r="E18" s="174" t="s">
        <v>470</v>
      </c>
      <c r="G18" s="216"/>
      <c r="I18" s="216"/>
      <c r="K18" s="216"/>
      <c r="M18" s="216"/>
      <c r="O18" s="1071" t="s">
        <v>466</v>
      </c>
      <c r="Q18" s="216"/>
      <c r="S18" s="1080" t="s">
        <v>466</v>
      </c>
      <c r="U18" s="216"/>
      <c r="W18" s="216" t="s">
        <v>466</v>
      </c>
      <c r="Y18" s="216" t="s">
        <v>466</v>
      </c>
      <c r="AA18" s="216"/>
      <c r="AC18" s="216"/>
      <c r="AE18" s="216"/>
      <c r="AG18" s="216"/>
    </row>
    <row r="19" spans="1:34" x14ac:dyDescent="0.15">
      <c r="B19" s="185" t="s">
        <v>22</v>
      </c>
      <c r="C19" s="1189"/>
      <c r="D19" s="196" t="s">
        <v>487</v>
      </c>
      <c r="E19" s="173" t="s">
        <v>32</v>
      </c>
      <c r="G19" s="217"/>
      <c r="I19" s="217"/>
      <c r="K19" s="217"/>
      <c r="M19" s="217"/>
      <c r="O19" s="1072">
        <v>0</v>
      </c>
      <c r="Q19" s="217"/>
      <c r="S19" s="217">
        <v>0</v>
      </c>
      <c r="U19" s="217"/>
      <c r="W19" s="217">
        <v>1</v>
      </c>
      <c r="Y19" s="217">
        <v>2</v>
      </c>
      <c r="AA19" s="217"/>
      <c r="AC19" s="217"/>
      <c r="AE19" s="217"/>
      <c r="AG19" s="217"/>
    </row>
    <row r="20" spans="1:34" ht="52" x14ac:dyDescent="0.15">
      <c r="B20" s="185" t="s">
        <v>21</v>
      </c>
      <c r="C20" s="1189"/>
      <c r="D20" s="196" t="s">
        <v>293</v>
      </c>
      <c r="E20" s="173" t="s">
        <v>292</v>
      </c>
      <c r="G20" s="217"/>
      <c r="I20" s="217"/>
      <c r="K20" s="217"/>
      <c r="M20" s="217"/>
      <c r="O20" s="1072" t="s">
        <v>295</v>
      </c>
      <c r="Q20" s="217"/>
      <c r="S20" s="217" t="s">
        <v>295</v>
      </c>
      <c r="U20" s="217"/>
      <c r="W20" s="217" t="s">
        <v>703</v>
      </c>
      <c r="Y20" s="217" t="s">
        <v>295</v>
      </c>
      <c r="AA20" s="217"/>
      <c r="AC20" s="217"/>
      <c r="AE20" s="217"/>
      <c r="AG20" s="217"/>
    </row>
    <row r="21" spans="1:34" ht="26" x14ac:dyDescent="0.15">
      <c r="B21" s="185" t="s">
        <v>21</v>
      </c>
      <c r="C21" s="1189"/>
      <c r="D21" s="196" t="s">
        <v>1</v>
      </c>
      <c r="E21" s="173" t="s">
        <v>256</v>
      </c>
      <c r="G21" s="217"/>
      <c r="I21" s="217"/>
      <c r="K21" s="217"/>
      <c r="M21" s="217"/>
      <c r="O21" s="1072" t="s">
        <v>42</v>
      </c>
      <c r="Q21" s="217"/>
      <c r="S21" s="217" t="s">
        <v>256</v>
      </c>
      <c r="U21" s="217"/>
      <c r="W21" s="217" t="s">
        <v>256</v>
      </c>
      <c r="Y21" s="217" t="s">
        <v>256</v>
      </c>
      <c r="AA21" s="217"/>
      <c r="AC21" s="217"/>
      <c r="AE21" s="217"/>
      <c r="AG21" s="217"/>
    </row>
    <row r="22" spans="1:34" ht="14" thickBot="1" x14ac:dyDescent="0.2">
      <c r="B22" s="183" t="s">
        <v>22</v>
      </c>
      <c r="C22" s="1192"/>
      <c r="D22" s="194" t="s">
        <v>437</v>
      </c>
      <c r="E22" s="171" t="s">
        <v>32</v>
      </c>
      <c r="G22" s="212"/>
      <c r="I22" s="212"/>
      <c r="K22" s="212"/>
      <c r="M22" s="212"/>
      <c r="O22" s="1067" t="s">
        <v>98</v>
      </c>
      <c r="Q22" s="212"/>
      <c r="S22" s="212" t="s">
        <v>42</v>
      </c>
      <c r="U22" s="212"/>
      <c r="W22" s="212" t="s">
        <v>460</v>
      </c>
      <c r="Y22" s="212" t="s">
        <v>184</v>
      </c>
      <c r="AA22" s="212"/>
      <c r="AC22" s="212"/>
      <c r="AE22" s="212"/>
      <c r="AG22" s="212"/>
    </row>
    <row r="23" spans="1:34" ht="27" thickTop="1" x14ac:dyDescent="0.15">
      <c r="B23" s="186" t="s">
        <v>22</v>
      </c>
      <c r="C23" s="1188" t="s">
        <v>24</v>
      </c>
      <c r="D23" s="203" t="s">
        <v>438</v>
      </c>
      <c r="E23" s="174" t="s">
        <v>471</v>
      </c>
      <c r="G23" s="216"/>
      <c r="I23" s="216"/>
      <c r="K23" s="216"/>
      <c r="M23" s="216"/>
      <c r="O23" s="1071" t="s">
        <v>687</v>
      </c>
      <c r="Q23" s="216"/>
      <c r="S23" s="216" t="s">
        <v>687</v>
      </c>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1072" t="s">
        <v>1360</v>
      </c>
      <c r="Q24" s="217"/>
      <c r="S24" s="217" t="s">
        <v>4</v>
      </c>
      <c r="U24" s="217"/>
      <c r="W24" s="217" t="s">
        <v>704</v>
      </c>
      <c r="Y24" s="217" t="s">
        <v>4</v>
      </c>
      <c r="AA24" s="217"/>
      <c r="AC24" s="217"/>
      <c r="AE24" s="217"/>
      <c r="AG24" s="217"/>
    </row>
    <row r="25" spans="1:34" ht="27" thickBot="1" x14ac:dyDescent="0.2">
      <c r="B25" s="183" t="s">
        <v>21</v>
      </c>
      <c r="C25" s="1192"/>
      <c r="D25" s="194" t="s">
        <v>301</v>
      </c>
      <c r="E25" s="171" t="s">
        <v>34</v>
      </c>
      <c r="G25" s="212"/>
      <c r="I25" s="212"/>
      <c r="K25" s="212"/>
      <c r="M25" s="212"/>
      <c r="O25" s="1067" t="s">
        <v>255</v>
      </c>
      <c r="Q25" s="212"/>
      <c r="S25" s="212" t="s">
        <v>255</v>
      </c>
      <c r="U25" s="212"/>
      <c r="W25" s="212" t="s">
        <v>705</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1071" t="s">
        <v>453</v>
      </c>
      <c r="P26" s="149"/>
      <c r="Q26" s="216"/>
      <c r="R26" s="149"/>
      <c r="S26" s="216" t="s">
        <v>453</v>
      </c>
      <c r="T26" s="149"/>
      <c r="U26" s="216"/>
      <c r="V26" s="149"/>
      <c r="W26" s="216" t="s">
        <v>453</v>
      </c>
      <c r="X26" s="149"/>
      <c r="Y26" s="216" t="s">
        <v>453</v>
      </c>
      <c r="Z26" s="149"/>
      <c r="AA26" s="216"/>
      <c r="AB26" s="149"/>
      <c r="AC26" s="216"/>
      <c r="AD26" s="149"/>
      <c r="AE26" s="216"/>
      <c r="AF26" s="149"/>
      <c r="AG26" s="216"/>
      <c r="AH26" s="150"/>
    </row>
    <row r="27" spans="1:34" x14ac:dyDescent="0.15">
      <c r="B27" s="185" t="s">
        <v>22</v>
      </c>
      <c r="C27" s="1189"/>
      <c r="D27" s="196" t="s">
        <v>117</v>
      </c>
      <c r="E27" s="173" t="s">
        <v>119</v>
      </c>
      <c r="G27" s="217"/>
      <c r="I27" s="217"/>
      <c r="K27" s="217"/>
      <c r="M27" s="217"/>
      <c r="O27" s="1072" t="s">
        <v>119</v>
      </c>
      <c r="Q27" s="217"/>
      <c r="S27" s="217" t="s">
        <v>11</v>
      </c>
      <c r="U27" s="217"/>
      <c r="W27" s="217" t="s">
        <v>119</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1073">
        <v>4.2</v>
      </c>
      <c r="P28" s="230"/>
      <c r="Q28" s="218"/>
      <c r="R28" s="230"/>
      <c r="S28" s="218">
        <v>2.5</v>
      </c>
      <c r="T28" s="230"/>
      <c r="U28" s="218"/>
      <c r="V28" s="230"/>
      <c r="W28" s="218" t="s">
        <v>706</v>
      </c>
      <c r="X28" s="230"/>
      <c r="Y28" s="218">
        <v>5</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1067" t="s">
        <v>44</v>
      </c>
      <c r="Q29" s="212"/>
      <c r="S29" s="212" t="s">
        <v>575</v>
      </c>
      <c r="U29" s="212"/>
      <c r="W29" s="212" t="s">
        <v>575</v>
      </c>
      <c r="Y29" s="212" t="s">
        <v>44</v>
      </c>
      <c r="AA29" s="212"/>
      <c r="AC29" s="212"/>
      <c r="AE29" s="212"/>
      <c r="AG29" s="212"/>
    </row>
    <row r="30" spans="1:34" s="159" customFormat="1" ht="14" thickTop="1" x14ac:dyDescent="0.15">
      <c r="A30" s="158"/>
      <c r="B30" s="187" t="s">
        <v>21</v>
      </c>
      <c r="C30" s="1188" t="s">
        <v>483</v>
      </c>
      <c r="D30" s="204" t="s">
        <v>307</v>
      </c>
      <c r="E30" s="176" t="s">
        <v>445</v>
      </c>
      <c r="F30" s="158"/>
      <c r="G30" s="219"/>
      <c r="H30" s="231"/>
      <c r="I30" s="219"/>
      <c r="J30" s="231"/>
      <c r="K30" s="219"/>
      <c r="L30" s="231"/>
      <c r="M30" s="219"/>
      <c r="N30" s="231"/>
      <c r="O30" s="1074" t="s">
        <v>455</v>
      </c>
      <c r="P30" s="231"/>
      <c r="Q30" s="219"/>
      <c r="R30" s="231"/>
      <c r="S30" s="219" t="s">
        <v>458</v>
      </c>
      <c r="T30" s="231"/>
      <c r="U30" s="219"/>
      <c r="V30" s="231"/>
      <c r="W30" s="219" t="s">
        <v>445</v>
      </c>
      <c r="X30" s="231"/>
      <c r="Y30" s="219" t="s">
        <v>457</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1072" t="s">
        <v>948</v>
      </c>
      <c r="Q31" s="217"/>
      <c r="S31" s="217" t="s">
        <v>948</v>
      </c>
      <c r="U31" s="217"/>
      <c r="W31" s="217">
        <v>0</v>
      </c>
      <c r="Y31" s="217" t="s">
        <v>185</v>
      </c>
      <c r="AA31" s="217"/>
      <c r="AC31" s="217"/>
      <c r="AE31" s="217"/>
      <c r="AG31" s="217"/>
    </row>
    <row r="32" spans="1:34" ht="26" x14ac:dyDescent="0.15">
      <c r="B32" s="185" t="s">
        <v>22</v>
      </c>
      <c r="C32" s="1189"/>
      <c r="D32" s="196" t="s">
        <v>315</v>
      </c>
      <c r="E32" s="173" t="s">
        <v>32</v>
      </c>
      <c r="G32" s="217"/>
      <c r="I32" s="217"/>
      <c r="K32" s="217"/>
      <c r="M32" s="217"/>
      <c r="O32" s="1072" t="s">
        <v>1361</v>
      </c>
      <c r="Q32" s="217"/>
      <c r="S32" s="217" t="s">
        <v>949</v>
      </c>
      <c r="U32" s="217"/>
      <c r="W32" s="217" t="s">
        <v>708</v>
      </c>
      <c r="Y32" s="217" t="s">
        <v>593</v>
      </c>
      <c r="AA32" s="217"/>
      <c r="AC32" s="217"/>
      <c r="AE32" s="217"/>
      <c r="AG32" s="217"/>
    </row>
    <row r="33" spans="1:34" ht="27" thickBot="1" x14ac:dyDescent="0.2">
      <c r="B33" s="183" t="s">
        <v>22</v>
      </c>
      <c r="C33" s="1192"/>
      <c r="D33" s="194" t="s">
        <v>316</v>
      </c>
      <c r="E33" s="171" t="s">
        <v>32</v>
      </c>
      <c r="G33" s="212"/>
      <c r="I33" s="212"/>
      <c r="K33" s="212"/>
      <c r="M33" s="212"/>
      <c r="O33" s="1067">
        <v>0</v>
      </c>
      <c r="Q33" s="212"/>
      <c r="S33" s="212">
        <v>0</v>
      </c>
      <c r="U33" s="212"/>
      <c r="W33" s="212">
        <v>0</v>
      </c>
      <c r="Y33" s="212">
        <v>0</v>
      </c>
      <c r="AA33" s="212"/>
      <c r="AC33" s="212"/>
      <c r="AE33" s="212"/>
      <c r="AG33" s="212"/>
    </row>
    <row r="34" spans="1:34" ht="27" thickTop="1" x14ac:dyDescent="0.15">
      <c r="B34" s="186" t="s">
        <v>22</v>
      </c>
      <c r="C34" s="1188" t="s">
        <v>305</v>
      </c>
      <c r="D34" s="203" t="s">
        <v>27</v>
      </c>
      <c r="E34" s="174" t="s">
        <v>32</v>
      </c>
      <c r="G34" s="216"/>
      <c r="I34" s="216"/>
      <c r="K34" s="216"/>
      <c r="M34" s="216"/>
      <c r="O34" s="1071" t="s">
        <v>1014</v>
      </c>
      <c r="Q34" s="216"/>
      <c r="S34" s="216" t="s">
        <v>27</v>
      </c>
      <c r="U34" s="216"/>
      <c r="W34" s="216" t="s">
        <v>575</v>
      </c>
      <c r="Y34" s="216" t="s">
        <v>27</v>
      </c>
      <c r="AA34" s="216"/>
      <c r="AC34" s="216"/>
      <c r="AE34" s="216"/>
      <c r="AG34" s="216"/>
    </row>
    <row r="35" spans="1:34" x14ac:dyDescent="0.15">
      <c r="B35" s="185" t="s">
        <v>22</v>
      </c>
      <c r="C35" s="1189"/>
      <c r="D35" s="196" t="s">
        <v>40</v>
      </c>
      <c r="E35" s="173" t="s">
        <v>32</v>
      </c>
      <c r="G35" s="220"/>
      <c r="I35" s="220"/>
      <c r="K35" s="220"/>
      <c r="M35" s="220"/>
      <c r="O35" s="1075" t="s">
        <v>91</v>
      </c>
      <c r="Q35" s="220"/>
      <c r="S35" s="220" t="s">
        <v>120</v>
      </c>
      <c r="U35" s="220"/>
      <c r="W35" s="220" t="s">
        <v>91</v>
      </c>
      <c r="Y35" s="220" t="s">
        <v>190</v>
      </c>
      <c r="AA35" s="220"/>
      <c r="AC35" s="220"/>
      <c r="AE35" s="220"/>
      <c r="AG35" s="220"/>
    </row>
    <row r="36" spans="1:34" ht="39" x14ac:dyDescent="0.15">
      <c r="B36" s="185" t="s">
        <v>21</v>
      </c>
      <c r="C36" s="1189"/>
      <c r="D36" s="196" t="s">
        <v>319</v>
      </c>
      <c r="E36" s="173" t="s">
        <v>449</v>
      </c>
      <c r="G36" s="217"/>
      <c r="I36" s="217"/>
      <c r="K36" s="217"/>
      <c r="M36" s="217"/>
      <c r="O36" s="1072" t="s">
        <v>1362</v>
      </c>
      <c r="Q36" s="217"/>
      <c r="S36" s="217" t="s">
        <v>251</v>
      </c>
      <c r="U36" s="217"/>
      <c r="W36" s="217" t="s">
        <v>709</v>
      </c>
      <c r="Y36" s="217" t="s">
        <v>186</v>
      </c>
      <c r="AA36" s="217"/>
      <c r="AC36" s="217"/>
      <c r="AE36" s="217"/>
      <c r="AG36" s="217"/>
    </row>
    <row r="37" spans="1:34" ht="27" thickBot="1" x14ac:dyDescent="0.2">
      <c r="B37" s="183" t="s">
        <v>22</v>
      </c>
      <c r="C37" s="1192"/>
      <c r="D37" s="194" t="s">
        <v>318</v>
      </c>
      <c r="E37" s="171" t="s">
        <v>32</v>
      </c>
      <c r="G37" s="212"/>
      <c r="I37" s="212"/>
      <c r="K37" s="212"/>
      <c r="M37" s="212"/>
      <c r="O37" s="1067" t="s">
        <v>575</v>
      </c>
      <c r="Q37" s="212"/>
      <c r="S37" s="212" t="s">
        <v>87</v>
      </c>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1076">
        <v>43</v>
      </c>
      <c r="P38" s="232"/>
      <c r="Q38" s="221"/>
      <c r="R38" s="232"/>
      <c r="S38" s="221">
        <v>48</v>
      </c>
      <c r="T38" s="232"/>
      <c r="U38" s="221"/>
      <c r="V38" s="232"/>
      <c r="W38" s="221">
        <v>37</v>
      </c>
      <c r="X38" s="232"/>
      <c r="Y38" s="221">
        <v>48</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1072" t="s">
        <v>77</v>
      </c>
      <c r="Q39" s="217"/>
      <c r="S39" s="217" t="s">
        <v>254</v>
      </c>
      <c r="U39" s="217"/>
      <c r="W39" s="217" t="s">
        <v>710</v>
      </c>
      <c r="Y39" s="217" t="s">
        <v>77</v>
      </c>
      <c r="AA39" s="217"/>
      <c r="AC39" s="217"/>
      <c r="AE39" s="217"/>
      <c r="AG39" s="217"/>
    </row>
    <row r="40" spans="1:34" ht="14" thickBot="1" x14ac:dyDescent="0.2">
      <c r="B40" s="183" t="s">
        <v>21</v>
      </c>
      <c r="C40" s="1192"/>
      <c r="D40" s="194" t="s">
        <v>491</v>
      </c>
      <c r="E40" s="171" t="s">
        <v>449</v>
      </c>
      <c r="G40" s="212"/>
      <c r="I40" s="212"/>
      <c r="K40" s="212"/>
      <c r="M40" s="212"/>
      <c r="O40" s="1067" t="s">
        <v>41</v>
      </c>
      <c r="Q40" s="212"/>
      <c r="S40" s="212" t="s">
        <v>41</v>
      </c>
      <c r="U40" s="212"/>
      <c r="W40" s="212" t="s">
        <v>91</v>
      </c>
      <c r="Y40" s="212" t="s">
        <v>41</v>
      </c>
      <c r="AA40" s="212"/>
      <c r="AC40" s="212"/>
      <c r="AE40" s="212"/>
      <c r="AG40" s="212"/>
    </row>
    <row r="41" spans="1:34" ht="27" thickTop="1" x14ac:dyDescent="0.15">
      <c r="B41" s="186" t="s">
        <v>21</v>
      </c>
      <c r="C41" s="1188" t="s">
        <v>484</v>
      </c>
      <c r="D41" s="203" t="s">
        <v>5</v>
      </c>
      <c r="E41" s="174" t="s">
        <v>472</v>
      </c>
      <c r="G41" s="216"/>
      <c r="I41" s="216"/>
      <c r="K41" s="216"/>
      <c r="M41" s="216"/>
      <c r="O41" s="1071" t="s">
        <v>472</v>
      </c>
      <c r="Q41" s="216"/>
      <c r="S41" s="216" t="s">
        <v>327</v>
      </c>
      <c r="U41" s="216"/>
      <c r="W41" s="216" t="s">
        <v>472</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1077">
        <v>6</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1078" t="s">
        <v>100</v>
      </c>
      <c r="Q43" s="223"/>
      <c r="S43" s="223" t="s">
        <v>121</v>
      </c>
      <c r="U43" s="223"/>
      <c r="W43" s="223" t="s">
        <v>121</v>
      </c>
      <c r="Y43" s="223" t="s">
        <v>100</v>
      </c>
      <c r="AA43" s="223"/>
      <c r="AC43" s="223"/>
      <c r="AE43" s="223"/>
      <c r="AG43" s="223"/>
    </row>
    <row r="44" spans="1:34" s="163" customFormat="1" ht="4" x14ac:dyDescent="0.1">
      <c r="G44" s="164"/>
      <c r="H44" s="164"/>
      <c r="I44" s="164"/>
      <c r="J44" s="164"/>
      <c r="K44" s="164"/>
      <c r="L44" s="164"/>
      <c r="M44" s="164"/>
      <c r="N44" s="164"/>
      <c r="O44" s="105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058"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059" t="s">
        <v>91</v>
      </c>
      <c r="Q46" s="198"/>
      <c r="S46" s="198" t="s">
        <v>116</v>
      </c>
      <c r="U46" s="198"/>
      <c r="W46" s="198" t="s">
        <v>91</v>
      </c>
      <c r="Y46" s="198" t="s">
        <v>116</v>
      </c>
      <c r="AA46" s="198"/>
      <c r="AC46" s="198"/>
      <c r="AE46" s="198"/>
      <c r="AG46" s="198"/>
    </row>
    <row r="47" spans="1:34" x14ac:dyDescent="0.15">
      <c r="B47" s="185" t="s">
        <v>22</v>
      </c>
      <c r="C47" s="1189"/>
      <c r="D47" s="1186"/>
      <c r="E47" s="173" t="s">
        <v>326</v>
      </c>
      <c r="G47" s="199"/>
      <c r="I47" s="199"/>
      <c r="K47" s="199"/>
      <c r="M47" s="199"/>
      <c r="O47" s="1060">
        <v>101</v>
      </c>
      <c r="Q47" s="199"/>
      <c r="S47" s="199" t="s">
        <v>116</v>
      </c>
      <c r="U47" s="199"/>
      <c r="W47" s="199" t="s">
        <v>116</v>
      </c>
      <c r="Y47" s="199" t="s">
        <v>116</v>
      </c>
      <c r="AA47" s="199"/>
      <c r="AC47" s="199"/>
      <c r="AE47" s="199"/>
      <c r="AG47" s="199"/>
    </row>
    <row r="48" spans="1:34" x14ac:dyDescent="0.15">
      <c r="B48" s="185" t="s">
        <v>22</v>
      </c>
      <c r="C48" s="1189"/>
      <c r="D48" s="1186"/>
      <c r="E48" s="173" t="s">
        <v>321</v>
      </c>
      <c r="G48" s="199"/>
      <c r="I48" s="199"/>
      <c r="K48" s="199"/>
      <c r="M48" s="199"/>
      <c r="O48" s="1060">
        <v>181</v>
      </c>
      <c r="Q48" s="199"/>
      <c r="S48" s="199" t="s">
        <v>91</v>
      </c>
      <c r="U48" s="199"/>
      <c r="W48" s="199" t="s">
        <v>116</v>
      </c>
      <c r="Y48" s="199" t="s">
        <v>91</v>
      </c>
      <c r="AA48" s="199"/>
      <c r="AC48" s="199"/>
      <c r="AE48" s="199"/>
      <c r="AG48" s="199"/>
    </row>
    <row r="49" spans="2:33" x14ac:dyDescent="0.15">
      <c r="B49" s="185" t="s">
        <v>22</v>
      </c>
      <c r="C49" s="1189"/>
      <c r="D49" s="1186"/>
      <c r="E49" s="173" t="s">
        <v>322</v>
      </c>
      <c r="G49" s="199"/>
      <c r="I49" s="199"/>
      <c r="K49" s="199"/>
      <c r="M49" s="199"/>
      <c r="O49" s="1060">
        <v>271</v>
      </c>
      <c r="Q49" s="199"/>
      <c r="S49" s="199">
        <v>59</v>
      </c>
      <c r="U49" s="199"/>
      <c r="W49" s="199" t="s">
        <v>711</v>
      </c>
      <c r="Y49" s="199">
        <v>79.2</v>
      </c>
      <c r="AA49" s="199"/>
      <c r="AC49" s="199"/>
      <c r="AE49" s="199"/>
      <c r="AG49" s="199"/>
    </row>
    <row r="50" spans="2:33" ht="14" thickBot="1" x14ac:dyDescent="0.2">
      <c r="B50" s="183" t="s">
        <v>22</v>
      </c>
      <c r="C50" s="1192"/>
      <c r="D50" s="1197"/>
      <c r="E50" s="171" t="s">
        <v>323</v>
      </c>
      <c r="G50" s="200"/>
      <c r="I50" s="200"/>
      <c r="K50" s="200"/>
      <c r="M50" s="200"/>
      <c r="O50" s="1061">
        <v>361</v>
      </c>
      <c r="Q50" s="200"/>
      <c r="S50" s="200">
        <v>130</v>
      </c>
      <c r="U50" s="200"/>
      <c r="W50" s="200" t="s">
        <v>711</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1062" t="s">
        <v>116</v>
      </c>
      <c r="Q51" s="201"/>
      <c r="S51" s="201" t="s">
        <v>116</v>
      </c>
      <c r="U51" s="201"/>
      <c r="W51" s="201" t="s">
        <v>116</v>
      </c>
      <c r="Y51" s="201" t="s">
        <v>116</v>
      </c>
      <c r="AA51" s="201"/>
      <c r="AC51" s="201"/>
      <c r="AE51" s="201"/>
      <c r="AG51" s="201"/>
    </row>
    <row r="52" spans="2:33" x14ac:dyDescent="0.15">
      <c r="B52" s="185" t="s">
        <v>22</v>
      </c>
      <c r="C52" s="1189"/>
      <c r="D52" s="1185" t="s">
        <v>324</v>
      </c>
      <c r="E52" s="173" t="s">
        <v>321</v>
      </c>
      <c r="G52" s="199"/>
      <c r="I52" s="199"/>
      <c r="K52" s="199"/>
      <c r="M52" s="199"/>
      <c r="O52" s="1060">
        <v>20</v>
      </c>
      <c r="Q52" s="199"/>
      <c r="S52" s="199">
        <v>12</v>
      </c>
      <c r="U52" s="199"/>
      <c r="W52" s="199" t="s">
        <v>116</v>
      </c>
      <c r="Y52" s="199">
        <v>12</v>
      </c>
      <c r="AA52" s="199"/>
      <c r="AC52" s="199"/>
      <c r="AE52" s="199"/>
      <c r="AG52" s="199"/>
    </row>
    <row r="53" spans="2:33" x14ac:dyDescent="0.15">
      <c r="B53" s="185" t="s">
        <v>22</v>
      </c>
      <c r="C53" s="1189"/>
      <c r="D53" s="1186"/>
      <c r="E53" s="173" t="s">
        <v>322</v>
      </c>
      <c r="G53" s="199"/>
      <c r="I53" s="199"/>
      <c r="K53" s="199"/>
      <c r="M53" s="199"/>
      <c r="O53" s="1060">
        <v>25</v>
      </c>
      <c r="Q53" s="199"/>
      <c r="S53" s="199">
        <v>50</v>
      </c>
      <c r="U53" s="199"/>
      <c r="W53" s="199" t="s">
        <v>116</v>
      </c>
      <c r="Y53" s="199">
        <v>71.2</v>
      </c>
      <c r="AA53" s="199"/>
      <c r="AC53" s="199"/>
      <c r="AE53" s="199"/>
      <c r="AG53" s="199"/>
    </row>
    <row r="54" spans="2:33" x14ac:dyDescent="0.15">
      <c r="B54" s="185" t="s">
        <v>22</v>
      </c>
      <c r="C54" s="1189"/>
      <c r="D54" s="1187"/>
      <c r="E54" s="173" t="s">
        <v>323</v>
      </c>
      <c r="G54" s="199"/>
      <c r="I54" s="199"/>
      <c r="K54" s="199"/>
      <c r="M54" s="199"/>
      <c r="O54" s="1060">
        <v>30</v>
      </c>
      <c r="Q54" s="199"/>
      <c r="S54" s="199">
        <v>140</v>
      </c>
      <c r="U54" s="199"/>
      <c r="W54" s="199" t="s">
        <v>116</v>
      </c>
      <c r="Y54" s="199">
        <v>143.19999999999999</v>
      </c>
      <c r="AA54" s="199"/>
      <c r="AC54" s="199"/>
      <c r="AE54" s="199"/>
      <c r="AG54" s="199"/>
    </row>
    <row r="55" spans="2:33" x14ac:dyDescent="0.15">
      <c r="B55" s="185" t="s">
        <v>22</v>
      </c>
      <c r="C55" s="1189"/>
      <c r="D55" s="235" t="s">
        <v>10</v>
      </c>
      <c r="E55" s="173" t="s">
        <v>32</v>
      </c>
      <c r="G55" s="199"/>
      <c r="I55" s="199"/>
      <c r="K55" s="199"/>
      <c r="M55" s="199"/>
      <c r="O55" s="1060">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1063">
        <v>15</v>
      </c>
      <c r="Q56" s="202"/>
      <c r="S56" s="202">
        <v>5</v>
      </c>
      <c r="U56" s="202"/>
      <c r="W56" s="202" t="s">
        <v>635</v>
      </c>
      <c r="Y56" s="202">
        <v>8</v>
      </c>
      <c r="AA56" s="202"/>
      <c r="AC56" s="202"/>
      <c r="AE56" s="202"/>
      <c r="AG56" s="202"/>
    </row>
    <row r="57" spans="2:33" s="163" customFormat="1" ht="4" x14ac:dyDescent="0.1">
      <c r="G57" s="164"/>
      <c r="H57" s="164"/>
      <c r="I57" s="164"/>
      <c r="J57" s="164"/>
      <c r="K57" s="164"/>
      <c r="L57" s="164"/>
      <c r="M57" s="164"/>
      <c r="N57" s="164"/>
      <c r="O57" s="105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053"/>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053"/>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053"/>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053"/>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053"/>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053"/>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053"/>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053"/>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053"/>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053"/>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C23:C25"/>
    <mergeCell ref="C34:C37"/>
    <mergeCell ref="E2:E4"/>
    <mergeCell ref="B2:D2"/>
    <mergeCell ref="B3:D3"/>
    <mergeCell ref="B4:D4"/>
    <mergeCell ref="B6:D6"/>
    <mergeCell ref="C10:C11"/>
    <mergeCell ref="C12:C14"/>
    <mergeCell ref="C30:C33"/>
    <mergeCell ref="C18:C22"/>
    <mergeCell ref="C15:C16"/>
    <mergeCell ref="C26:C29"/>
    <mergeCell ref="D52:D54"/>
    <mergeCell ref="C51:C56"/>
    <mergeCell ref="C46:C50"/>
    <mergeCell ref="C38:C40"/>
    <mergeCell ref="B45:E45"/>
    <mergeCell ref="D46:D50"/>
    <mergeCell ref="C41:C43"/>
  </mergeCells>
  <conditionalFormatting sqref="G1:AG1048576">
    <cfRule type="containsBlanks" dxfId="2147" priority="29">
      <formula>LEN(TRIM(G1))=0</formula>
    </cfRule>
  </conditionalFormatting>
  <conditionalFormatting sqref="D51:AG52 E47:AG50 D55:AG1048576 E53:AG54 D1:AG46">
    <cfRule type="expression" dxfId="2146" priority="28">
      <formula>IF($B1="M",TRUE,FALSE)</formula>
    </cfRule>
  </conditionalFormatting>
  <conditionalFormatting sqref="B1:B1048576">
    <cfRule type="cellIs" dxfId="2145" priority="27" operator="equal">
      <formula>"M"</formula>
    </cfRule>
  </conditionalFormatting>
  <conditionalFormatting sqref="E47:AH50 A57:AH1048576 E53:AH54 A1:AH6 A44:AH45 A7:B43 D46:AH46 A46:B56 D55:AH56 D51:AH52 AJ1:XFD1048576 D7:AH43">
    <cfRule type="cellIs" dxfId="2144" priority="25" operator="equal">
      <formula>"N/A"</formula>
    </cfRule>
    <cfRule type="cellIs" dxfId="2143" priority="26" operator="equal">
      <formula>"?"</formula>
    </cfRule>
  </conditionalFormatting>
  <conditionalFormatting sqref="C7:C43">
    <cfRule type="cellIs" dxfId="2142" priority="23" operator="equal">
      <formula>"N/A"</formula>
    </cfRule>
    <cfRule type="cellIs" dxfId="2141" priority="24" operator="equal">
      <formula>"?"</formula>
    </cfRule>
  </conditionalFormatting>
  <conditionalFormatting sqref="C46:C56">
    <cfRule type="cellIs" dxfId="2140" priority="21" operator="equal">
      <formula>"N/A"</formula>
    </cfRule>
    <cfRule type="cellIs" dxfId="2139" priority="22" operator="equal">
      <formula>"?"</formula>
    </cfRule>
  </conditionalFormatting>
  <conditionalFormatting sqref="AI1:AI13 AI15:AI1048576">
    <cfRule type="cellIs" dxfId="2138" priority="4" operator="equal">
      <formula>"N/A"</formula>
    </cfRule>
    <cfRule type="cellIs" dxfId="2137" priority="5" operator="equal">
      <formula>"?"</formula>
    </cfRule>
  </conditionalFormatting>
  <conditionalFormatting sqref="AI14">
    <cfRule type="cellIs" dxfId="2136" priority="2" operator="equal">
      <formula>"?"</formula>
    </cfRule>
    <cfRule type="containsBlanks" dxfId="2135" priority="3">
      <formula>LEN(TRIM(AI14))=0</formula>
    </cfRule>
  </conditionalFormatting>
  <conditionalFormatting sqref="AI1:AI1048576">
    <cfRule type="notContainsBlanks" dxfId="2134" priority="1">
      <formula>LEN(TRIM(AI1))&gt;0</formula>
    </cfRule>
  </conditionalFormatting>
  <dataValidations count="1">
    <dataValidation type="list" allowBlank="1" showInputMessage="1" showErrorMessage="1" sqref="B7:B43 B46:B56">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G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L-SS</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STANDARD</v>
      </c>
      <c r="C3" s="1204"/>
      <c r="D3" s="1204"/>
      <c r="E3" s="1199"/>
      <c r="G3" s="166"/>
      <c r="I3" s="166"/>
      <c r="K3" s="166"/>
      <c r="M3" s="166"/>
      <c r="O3" s="166" t="s">
        <v>1086</v>
      </c>
      <c r="Q3" s="166"/>
      <c r="S3" s="166" t="s">
        <v>950</v>
      </c>
      <c r="U3" s="166"/>
      <c r="W3" s="166" t="s">
        <v>149</v>
      </c>
      <c r="Y3" s="166" t="s">
        <v>590</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STANDARD</v>
      </c>
      <c r="C4" s="1206"/>
      <c r="D4" s="1206"/>
      <c r="E4" s="1200"/>
      <c r="G4" s="167"/>
      <c r="I4" s="167"/>
      <c r="K4" s="167"/>
      <c r="M4" s="167"/>
      <c r="O4" s="167">
        <v>589</v>
      </c>
      <c r="Q4" s="167"/>
      <c r="S4" s="167">
        <v>975</v>
      </c>
      <c r="U4" s="167"/>
      <c r="W4" s="167">
        <v>679</v>
      </c>
      <c r="Y4" s="167">
        <v>680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1087</v>
      </c>
      <c r="Q7" s="209"/>
      <c r="S7" s="209" t="s">
        <v>951</v>
      </c>
      <c r="U7" s="209"/>
      <c r="W7" s="209" t="s">
        <v>150</v>
      </c>
      <c r="Y7" s="209" t="s">
        <v>183</v>
      </c>
      <c r="AA7" s="209"/>
      <c r="AC7" s="209"/>
      <c r="AE7" s="209"/>
      <c r="AG7" s="209"/>
    </row>
    <row r="8" spans="1:35" ht="24" thickTop="1" thickBot="1" x14ac:dyDescent="0.2">
      <c r="B8" s="181" t="s">
        <v>21</v>
      </c>
      <c r="C8" s="249" t="s">
        <v>462</v>
      </c>
      <c r="D8" s="192" t="s">
        <v>89</v>
      </c>
      <c r="E8" s="169" t="s">
        <v>449</v>
      </c>
      <c r="G8" s="210"/>
      <c r="I8" s="210"/>
      <c r="K8" s="210"/>
      <c r="M8" s="210"/>
      <c r="O8" s="210" t="s">
        <v>44</v>
      </c>
      <c r="Q8" s="210"/>
      <c r="S8" s="210" t="s">
        <v>115</v>
      </c>
      <c r="U8" s="210"/>
      <c r="W8" s="210" t="s">
        <v>91</v>
      </c>
      <c r="Y8" s="210" t="s">
        <v>115</v>
      </c>
      <c r="AA8" s="210"/>
      <c r="AC8" s="210"/>
      <c r="AE8" s="210"/>
      <c r="AG8" s="210"/>
    </row>
    <row r="9" spans="1:35" ht="54" thickTop="1" thickBot="1" x14ac:dyDescent="0.2">
      <c r="B9" s="181" t="s">
        <v>21</v>
      </c>
      <c r="C9" s="249" t="s">
        <v>463</v>
      </c>
      <c r="D9" s="192" t="s">
        <v>8</v>
      </c>
      <c r="E9" s="169" t="s">
        <v>450</v>
      </c>
      <c r="G9" s="210"/>
      <c r="I9" s="210"/>
      <c r="K9" s="210"/>
      <c r="M9" s="210"/>
      <c r="O9" s="210" t="s">
        <v>1055</v>
      </c>
      <c r="Q9" s="210"/>
      <c r="S9" s="210" t="s">
        <v>125</v>
      </c>
      <c r="U9" s="210"/>
      <c r="W9" s="210" t="s">
        <v>712</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t="s">
        <v>129</v>
      </c>
      <c r="T10" s="226"/>
      <c r="U10" s="211"/>
      <c r="V10" s="226"/>
      <c r="W10" s="211" t="s">
        <v>129</v>
      </c>
      <c r="X10" s="226"/>
      <c r="Y10" s="211" t="s">
        <v>236</v>
      </c>
      <c r="Z10" s="226"/>
      <c r="AA10" s="211"/>
      <c r="AB10" s="226"/>
      <c r="AC10" s="211"/>
      <c r="AD10" s="226"/>
      <c r="AE10" s="211"/>
      <c r="AF10" s="226"/>
      <c r="AG10" s="211"/>
      <c r="AH10" s="153"/>
    </row>
    <row r="11" spans="1:35" ht="27" thickBot="1" x14ac:dyDescent="0.2">
      <c r="B11" s="183" t="s">
        <v>21</v>
      </c>
      <c r="C11" s="1192"/>
      <c r="D11" s="194" t="s">
        <v>126</v>
      </c>
      <c r="E11" s="171" t="s">
        <v>427</v>
      </c>
      <c r="G11" s="212"/>
      <c r="I11" s="212"/>
      <c r="K11" s="212"/>
      <c r="M11" s="212"/>
      <c r="O11" s="212" t="s">
        <v>1280</v>
      </c>
      <c r="Q11" s="212"/>
      <c r="S11" s="212" t="s">
        <v>1305</v>
      </c>
      <c r="U11" s="212"/>
      <c r="W11" s="212" t="s">
        <v>1306</v>
      </c>
      <c r="Y11" s="212" t="s">
        <v>592</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t="s">
        <v>29</v>
      </c>
      <c r="P12" s="227"/>
      <c r="Q12" s="213"/>
      <c r="R12" s="227"/>
      <c r="S12" s="213">
        <v>4</v>
      </c>
      <c r="T12" s="227"/>
      <c r="U12" s="213"/>
      <c r="V12" s="227"/>
      <c r="W12" s="213">
        <v>4</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0</v>
      </c>
      <c r="P13" s="228"/>
      <c r="Q13" s="214"/>
      <c r="R13" s="228"/>
      <c r="S13" s="214">
        <v>1</v>
      </c>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764</v>
      </c>
      <c r="Q14" s="212"/>
      <c r="S14" s="212" t="s">
        <v>783</v>
      </c>
      <c r="U14" s="212"/>
      <c r="W14" s="212" t="s">
        <v>783</v>
      </c>
      <c r="Y14" s="212" t="s">
        <v>783</v>
      </c>
      <c r="AA14" s="212"/>
      <c r="AC14" s="212"/>
      <c r="AE14" s="212"/>
      <c r="AG14" s="212"/>
      <c r="AI14" s="54"/>
    </row>
    <row r="15" spans="1:35" ht="14" thickTop="1" x14ac:dyDescent="0.15">
      <c r="B15" s="184" t="s">
        <v>21</v>
      </c>
      <c r="C15" s="1188" t="s">
        <v>424</v>
      </c>
      <c r="D15" s="195" t="s">
        <v>288</v>
      </c>
      <c r="E15" s="172">
        <v>250</v>
      </c>
      <c r="F15" s="156"/>
      <c r="G15" s="215"/>
      <c r="H15" s="229"/>
      <c r="I15" s="215"/>
      <c r="J15" s="229"/>
      <c r="K15" s="215"/>
      <c r="L15" s="229"/>
      <c r="M15" s="215"/>
      <c r="N15" s="229"/>
      <c r="O15" s="215" t="s">
        <v>79</v>
      </c>
      <c r="P15" s="229"/>
      <c r="Q15" s="215"/>
      <c r="R15" s="229"/>
      <c r="S15" s="215">
        <v>500</v>
      </c>
      <c r="T15" s="229"/>
      <c r="U15" s="215"/>
      <c r="V15" s="229"/>
      <c r="W15" s="215" t="s">
        <v>713</v>
      </c>
      <c r="X15" s="229"/>
      <c r="Y15" s="215">
        <v>500</v>
      </c>
      <c r="Z15" s="229"/>
      <c r="AA15" s="215"/>
      <c r="AB15" s="229"/>
      <c r="AC15" s="215"/>
      <c r="AD15" s="229"/>
      <c r="AE15" s="215"/>
      <c r="AF15" s="229"/>
      <c r="AG15" s="215"/>
      <c r="AH15" s="156"/>
    </row>
    <row r="16" spans="1:35" ht="27" thickBot="1" x14ac:dyDescent="0.2">
      <c r="B16" s="183" t="s">
        <v>22</v>
      </c>
      <c r="C16" s="1192"/>
      <c r="D16" s="194" t="s">
        <v>290</v>
      </c>
      <c r="E16" s="171" t="s">
        <v>469</v>
      </c>
      <c r="G16" s="212"/>
      <c r="I16" s="212"/>
      <c r="K16" s="212"/>
      <c r="M16" s="212"/>
      <c r="O16" s="212" t="s">
        <v>291</v>
      </c>
      <c r="Q16" s="212"/>
      <c r="S16" s="212" t="s">
        <v>291</v>
      </c>
      <c r="U16" s="212"/>
      <c r="W16" s="212" t="s">
        <v>1281</v>
      </c>
      <c r="Y16" s="212" t="s">
        <v>291</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t="s">
        <v>98</v>
      </c>
      <c r="U17" s="210"/>
      <c r="W17" s="210" t="s">
        <v>714</v>
      </c>
      <c r="Y17" s="210" t="s">
        <v>272</v>
      </c>
      <c r="AA17" s="210"/>
      <c r="AC17" s="210"/>
      <c r="AE17" s="210"/>
      <c r="AG17" s="210"/>
    </row>
    <row r="18" spans="1:34" ht="27" thickTop="1" x14ac:dyDescent="0.15">
      <c r="B18" s="186" t="s">
        <v>21</v>
      </c>
      <c r="C18" s="1188" t="s">
        <v>482</v>
      </c>
      <c r="D18" s="203" t="s">
        <v>486</v>
      </c>
      <c r="E18" s="174" t="s">
        <v>470</v>
      </c>
      <c r="G18" s="216"/>
      <c r="I18" s="216"/>
      <c r="K18" s="216"/>
      <c r="M18" s="216"/>
      <c r="O18" s="1071" t="s">
        <v>466</v>
      </c>
      <c r="Q18" s="216"/>
      <c r="S18" s="216" t="s">
        <v>466</v>
      </c>
      <c r="U18" s="216"/>
      <c r="W18" s="216" t="s">
        <v>466</v>
      </c>
      <c r="Y18" s="216" t="s">
        <v>466</v>
      </c>
      <c r="AA18" s="216"/>
      <c r="AC18" s="216"/>
      <c r="AE18" s="216"/>
      <c r="AG18" s="216"/>
    </row>
    <row r="19" spans="1:34" x14ac:dyDescent="0.15">
      <c r="B19" s="185" t="s">
        <v>22</v>
      </c>
      <c r="C19" s="1189"/>
      <c r="D19" s="196" t="s">
        <v>487</v>
      </c>
      <c r="E19" s="173" t="s">
        <v>32</v>
      </c>
      <c r="G19" s="217"/>
      <c r="I19" s="217"/>
      <c r="K19" s="217"/>
      <c r="M19" s="217"/>
      <c r="O19" s="217">
        <v>2</v>
      </c>
      <c r="Q19" s="217"/>
      <c r="S19" s="217">
        <v>2</v>
      </c>
      <c r="U19" s="217"/>
      <c r="W19" s="217">
        <v>1</v>
      </c>
      <c r="Y19" s="217">
        <v>2</v>
      </c>
      <c r="AA19" s="217"/>
      <c r="AC19" s="217"/>
      <c r="AE19" s="217"/>
      <c r="AG19" s="217"/>
    </row>
    <row r="20" spans="1:34" ht="26" x14ac:dyDescent="0.15">
      <c r="B20" s="185" t="s">
        <v>21</v>
      </c>
      <c r="C20" s="1189"/>
      <c r="D20" s="196" t="s">
        <v>293</v>
      </c>
      <c r="E20" s="173" t="s">
        <v>292</v>
      </c>
      <c r="G20" s="217"/>
      <c r="I20" s="217"/>
      <c r="K20" s="217"/>
      <c r="M20" s="217"/>
      <c r="O20" s="217" t="s">
        <v>1088</v>
      </c>
      <c r="Q20" s="217"/>
      <c r="S20" s="217" t="s">
        <v>952</v>
      </c>
      <c r="U20" s="217"/>
      <c r="W20" s="217" t="s">
        <v>715</v>
      </c>
      <c r="Y20" s="217" t="s">
        <v>295</v>
      </c>
      <c r="AA20" s="217"/>
      <c r="AC20" s="217"/>
      <c r="AE20" s="217"/>
      <c r="AG20" s="217"/>
    </row>
    <row r="21" spans="1:34" ht="26" x14ac:dyDescent="0.15">
      <c r="B21" s="185" t="s">
        <v>21</v>
      </c>
      <c r="C21" s="1189"/>
      <c r="D21" s="196" t="s">
        <v>1</v>
      </c>
      <c r="E21" s="173" t="s">
        <v>256</v>
      </c>
      <c r="G21" s="217"/>
      <c r="I21" s="217"/>
      <c r="K21" s="217"/>
      <c r="M21" s="217"/>
      <c r="O21" s="217" t="s">
        <v>42</v>
      </c>
      <c r="Q21" s="217"/>
      <c r="S21" s="217" t="s">
        <v>256</v>
      </c>
      <c r="U21" s="217"/>
      <c r="W21" s="217" t="s">
        <v>256</v>
      </c>
      <c r="Y21" s="217" t="s">
        <v>256</v>
      </c>
      <c r="AA21" s="217"/>
      <c r="AC21" s="217"/>
      <c r="AE21" s="217"/>
      <c r="AG21" s="217"/>
    </row>
    <row r="22" spans="1:34" ht="14" thickBot="1" x14ac:dyDescent="0.2">
      <c r="B22" s="183" t="s">
        <v>21</v>
      </c>
      <c r="C22" s="1192"/>
      <c r="D22" s="194" t="s">
        <v>437</v>
      </c>
      <c r="E22" s="171" t="s">
        <v>460</v>
      </c>
      <c r="G22" s="212"/>
      <c r="I22" s="212"/>
      <c r="K22" s="212"/>
      <c r="M22" s="212"/>
      <c r="O22" s="212" t="s">
        <v>42</v>
      </c>
      <c r="Q22" s="212"/>
      <c r="S22" s="212" t="s">
        <v>42</v>
      </c>
      <c r="U22" s="212"/>
      <c r="W22" s="212" t="s">
        <v>460</v>
      </c>
      <c r="Y22" s="212" t="s">
        <v>184</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t="s">
        <v>687</v>
      </c>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1089</v>
      </c>
      <c r="Q24" s="217"/>
      <c r="S24" s="217" t="s">
        <v>41</v>
      </c>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t="s">
        <v>255</v>
      </c>
      <c r="U25" s="212"/>
      <c r="W25" s="212" t="s">
        <v>717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t="s">
        <v>453</v>
      </c>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119</v>
      </c>
      <c r="Q27" s="217"/>
      <c r="S27" s="217" t="s">
        <v>252</v>
      </c>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4.2</v>
      </c>
      <c r="P28" s="230"/>
      <c r="Q28" s="218"/>
      <c r="R28" s="230"/>
      <c r="S28" s="218">
        <v>5.3</v>
      </c>
      <c r="T28" s="230"/>
      <c r="U28" s="218"/>
      <c r="V28" s="230"/>
      <c r="W28" s="218">
        <v>4.4000000000000004</v>
      </c>
      <c r="X28" s="230"/>
      <c r="Y28" s="218">
        <v>5</v>
      </c>
      <c r="Z28" s="230"/>
      <c r="AA28" s="218"/>
      <c r="AB28" s="230"/>
      <c r="AC28" s="218"/>
      <c r="AD28" s="230"/>
      <c r="AE28" s="218"/>
      <c r="AF28" s="230"/>
      <c r="AG28" s="218"/>
      <c r="AH28" s="157"/>
    </row>
    <row r="29" spans="1:34" ht="14" thickBot="1" x14ac:dyDescent="0.2">
      <c r="B29" s="183" t="s">
        <v>21</v>
      </c>
      <c r="C29" s="1192"/>
      <c r="D29" s="194" t="s">
        <v>35</v>
      </c>
      <c r="E29" s="171" t="s">
        <v>449</v>
      </c>
      <c r="G29" s="212"/>
      <c r="I29" s="212"/>
      <c r="K29" s="212"/>
      <c r="M29" s="212"/>
      <c r="O29" s="212" t="s">
        <v>1090</v>
      </c>
      <c r="Q29" s="212"/>
      <c r="S29" s="212" t="s">
        <v>234</v>
      </c>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445</v>
      </c>
      <c r="F30" s="158"/>
      <c r="G30" s="219"/>
      <c r="H30" s="231"/>
      <c r="I30" s="219"/>
      <c r="J30" s="231"/>
      <c r="K30" s="219"/>
      <c r="L30" s="231"/>
      <c r="M30" s="219"/>
      <c r="N30" s="231"/>
      <c r="O30" s="219" t="s">
        <v>455</v>
      </c>
      <c r="P30" s="231"/>
      <c r="Q30" s="219"/>
      <c r="R30" s="231"/>
      <c r="S30" s="219" t="s">
        <v>440</v>
      </c>
      <c r="T30" s="231"/>
      <c r="U30" s="219"/>
      <c r="V30" s="231"/>
      <c r="W30" s="219" t="s">
        <v>456</v>
      </c>
      <c r="X30" s="231"/>
      <c r="Y30" s="219" t="s">
        <v>457</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1091</v>
      </c>
      <c r="Q31" s="217"/>
      <c r="S31" s="217" t="s">
        <v>953</v>
      </c>
      <c r="U31" s="217"/>
      <c r="W31" s="217">
        <v>0</v>
      </c>
      <c r="Y31" s="217" t="s">
        <v>185</v>
      </c>
      <c r="AA31" s="217"/>
      <c r="AC31" s="217"/>
      <c r="AE31" s="217"/>
      <c r="AG31" s="217"/>
    </row>
    <row r="32" spans="1:34" ht="26" x14ac:dyDescent="0.15">
      <c r="B32" s="185" t="s">
        <v>22</v>
      </c>
      <c r="C32" s="1189"/>
      <c r="D32" s="196" t="s">
        <v>315</v>
      </c>
      <c r="E32" s="173" t="s">
        <v>32</v>
      </c>
      <c r="G32" s="217"/>
      <c r="I32" s="217"/>
      <c r="K32" s="217"/>
      <c r="M32" s="217"/>
      <c r="O32" s="217">
        <v>0</v>
      </c>
      <c r="Q32" s="217"/>
      <c r="S32" s="217" t="s">
        <v>954</v>
      </c>
      <c r="U32" s="217"/>
      <c r="W32" s="217" t="s">
        <v>719</v>
      </c>
      <c r="Y32" s="217" t="s">
        <v>187</v>
      </c>
      <c r="AA32" s="217"/>
      <c r="AC32" s="217"/>
      <c r="AE32" s="217"/>
      <c r="AG32" s="217"/>
    </row>
    <row r="33" spans="1:34" ht="27" thickBot="1" x14ac:dyDescent="0.2">
      <c r="B33" s="183" t="s">
        <v>22</v>
      </c>
      <c r="C33" s="1192"/>
      <c r="D33" s="194" t="s">
        <v>316</v>
      </c>
      <c r="E33" s="171" t="s">
        <v>32</v>
      </c>
      <c r="G33" s="212"/>
      <c r="I33" s="212"/>
      <c r="K33" s="212"/>
      <c r="M33" s="212"/>
      <c r="O33" s="212">
        <v>0</v>
      </c>
      <c r="Q33" s="212"/>
      <c r="S33" s="212">
        <v>0</v>
      </c>
      <c r="U33" s="212"/>
      <c r="W33" s="212">
        <v>0</v>
      </c>
      <c r="Y33" s="212">
        <v>0</v>
      </c>
      <c r="AA33" s="212"/>
      <c r="AC33" s="212"/>
      <c r="AE33" s="212"/>
      <c r="AG33" s="212"/>
    </row>
    <row r="34" spans="1:34" ht="40" thickTop="1" x14ac:dyDescent="0.15">
      <c r="B34" s="186" t="s">
        <v>21</v>
      </c>
      <c r="C34" s="1188" t="s">
        <v>305</v>
      </c>
      <c r="D34" s="203" t="s">
        <v>27</v>
      </c>
      <c r="E34" s="174" t="s">
        <v>34</v>
      </c>
      <c r="G34" s="216"/>
      <c r="I34" s="216"/>
      <c r="K34" s="216"/>
      <c r="M34" s="216"/>
      <c r="O34" s="216" t="s">
        <v>1014</v>
      </c>
      <c r="Q34" s="216"/>
      <c r="S34" s="216" t="s">
        <v>27</v>
      </c>
      <c r="U34" s="216"/>
      <c r="W34" s="216" t="s">
        <v>720</v>
      </c>
      <c r="Y34" s="216" t="s">
        <v>27</v>
      </c>
      <c r="AA34" s="216"/>
      <c r="AC34" s="216"/>
      <c r="AE34" s="216"/>
      <c r="AG34" s="216"/>
    </row>
    <row r="35" spans="1:34" x14ac:dyDescent="0.15">
      <c r="B35" s="185" t="s">
        <v>21</v>
      </c>
      <c r="C35" s="1189"/>
      <c r="D35" s="196" t="s">
        <v>40</v>
      </c>
      <c r="E35" s="173" t="s">
        <v>449</v>
      </c>
      <c r="G35" s="220"/>
      <c r="I35" s="220"/>
      <c r="K35" s="220"/>
      <c r="M35" s="220"/>
      <c r="O35" s="220" t="s">
        <v>44</v>
      </c>
      <c r="Q35" s="220"/>
      <c r="S35" s="220" t="s">
        <v>120</v>
      </c>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44</v>
      </c>
      <c r="Q36" s="217"/>
      <c r="S36" s="217" t="s">
        <v>251</v>
      </c>
      <c r="U36" s="217"/>
      <c r="W36" s="217" t="s">
        <v>721</v>
      </c>
      <c r="Y36" s="217" t="s">
        <v>186</v>
      </c>
      <c r="AA36" s="217"/>
      <c r="AC36" s="217"/>
      <c r="AE36" s="217"/>
      <c r="AG36" s="217"/>
    </row>
    <row r="37" spans="1:34" ht="27" thickBot="1" x14ac:dyDescent="0.2">
      <c r="B37" s="183" t="s">
        <v>22</v>
      </c>
      <c r="C37" s="1192"/>
      <c r="D37" s="194" t="s">
        <v>318</v>
      </c>
      <c r="E37" s="171" t="s">
        <v>32</v>
      </c>
      <c r="G37" s="212"/>
      <c r="I37" s="212"/>
      <c r="K37" s="212"/>
      <c r="M37" s="212"/>
      <c r="O37" s="212" t="s">
        <v>575</v>
      </c>
      <c r="Q37" s="212"/>
      <c r="S37" s="212" t="s">
        <v>575</v>
      </c>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v>43</v>
      </c>
      <c r="P38" s="232"/>
      <c r="Q38" s="221"/>
      <c r="R38" s="232"/>
      <c r="S38" s="221">
        <v>87</v>
      </c>
      <c r="T38" s="232"/>
      <c r="U38" s="221"/>
      <c r="V38" s="232"/>
      <c r="W38" s="221">
        <v>55</v>
      </c>
      <c r="X38" s="232"/>
      <c r="Y38" s="221">
        <v>48</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217" t="s">
        <v>77</v>
      </c>
      <c r="Q39" s="217"/>
      <c r="S39" s="217" t="s">
        <v>254</v>
      </c>
      <c r="U39" s="217"/>
      <c r="W39" s="217" t="s">
        <v>722</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t="s">
        <v>91</v>
      </c>
      <c r="U40" s="212"/>
      <c r="W40" s="212" t="s">
        <v>91</v>
      </c>
      <c r="Y40" s="212" t="s">
        <v>91</v>
      </c>
      <c r="AA40" s="212"/>
      <c r="AC40" s="212"/>
      <c r="AE40" s="212"/>
      <c r="AG40" s="212"/>
    </row>
    <row r="41" spans="1:34" ht="27" thickTop="1" x14ac:dyDescent="0.15">
      <c r="B41" s="186" t="s">
        <v>21</v>
      </c>
      <c r="C41" s="1188" t="s">
        <v>484</v>
      </c>
      <c r="D41" s="203" t="s">
        <v>5</v>
      </c>
      <c r="E41" s="174" t="s">
        <v>327</v>
      </c>
      <c r="G41" s="216"/>
      <c r="I41" s="216"/>
      <c r="K41" s="216"/>
      <c r="M41" s="216"/>
      <c r="O41" s="216" t="s">
        <v>327</v>
      </c>
      <c r="Q41" s="216"/>
      <c r="S41" s="216" t="s">
        <v>327</v>
      </c>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121</v>
      </c>
      <c r="Q43" s="223"/>
      <c r="S43" s="223" t="s">
        <v>121</v>
      </c>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v>-158.44999999999999</v>
      </c>
      <c r="Q46" s="198"/>
      <c r="S46" s="198" t="s">
        <v>116</v>
      </c>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v>-68.81</v>
      </c>
      <c r="Q47" s="199"/>
      <c r="S47" s="199" t="s">
        <v>116</v>
      </c>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v>25</v>
      </c>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75.02</v>
      </c>
      <c r="Q49" s="199"/>
      <c r="S49" s="199">
        <v>89</v>
      </c>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200">
        <v>142.68</v>
      </c>
      <c r="Q50" s="200"/>
      <c r="S50" s="200">
        <v>130</v>
      </c>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t="s">
        <v>116</v>
      </c>
      <c r="Q51" s="201"/>
      <c r="S51" s="201" t="s">
        <v>116</v>
      </c>
      <c r="U51" s="201"/>
      <c r="W51" s="201" t="s">
        <v>116</v>
      </c>
      <c r="Y51" s="201" t="s">
        <v>116</v>
      </c>
      <c r="AA51" s="201"/>
      <c r="AC51" s="201"/>
      <c r="AE51" s="201"/>
      <c r="AG51" s="201"/>
    </row>
    <row r="52" spans="2:33" x14ac:dyDescent="0.15">
      <c r="B52" s="185" t="s">
        <v>22</v>
      </c>
      <c r="C52" s="1189"/>
      <c r="D52" s="1185" t="s">
        <v>324</v>
      </c>
      <c r="E52" s="173" t="s">
        <v>321</v>
      </c>
      <c r="G52" s="199"/>
      <c r="I52" s="199"/>
      <c r="K52" s="199"/>
      <c r="M52" s="199"/>
      <c r="O52" s="199">
        <v>20</v>
      </c>
      <c r="Q52" s="199"/>
      <c r="S52" s="199">
        <v>12</v>
      </c>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v>50</v>
      </c>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v>140</v>
      </c>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v>5</v>
      </c>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E43" name="Range1_3"/>
    <protectedRange sqref="D9" name="Range1_1_2_1_1"/>
    <protectedRange sqref="E12:E14" name="Range1_3_1"/>
    <protectedRange sqref="S6 O6 W6 U6 AA6 Y6 AC6 M6 G6 I6 K6 Q6 AE6 AG6" name="Range1_2_1_1"/>
  </protectedRanges>
  <mergeCells count="20">
    <mergeCell ref="B45:E45"/>
    <mergeCell ref="C46:C50"/>
    <mergeCell ref="D46:D50"/>
    <mergeCell ref="C51:C56"/>
    <mergeCell ref="D52:D54"/>
    <mergeCell ref="C38:C40"/>
    <mergeCell ref="C41:C43"/>
    <mergeCell ref="C23:C25"/>
    <mergeCell ref="C26:C29"/>
    <mergeCell ref="C12:C14"/>
    <mergeCell ref="C30:C33"/>
    <mergeCell ref="C34:C37"/>
    <mergeCell ref="C10:C11"/>
    <mergeCell ref="C18:C22"/>
    <mergeCell ref="C15:C16"/>
    <mergeCell ref="E2:E4"/>
    <mergeCell ref="B2:D2"/>
    <mergeCell ref="B3:D3"/>
    <mergeCell ref="B4:D4"/>
    <mergeCell ref="B6:D6"/>
  </mergeCells>
  <conditionalFormatting sqref="G1:AG1048576">
    <cfRule type="containsBlanks" dxfId="2133" priority="23">
      <formula>LEN(TRIM(G1))=0</formula>
    </cfRule>
  </conditionalFormatting>
  <conditionalFormatting sqref="D51:AG52 E47:AG50 D55:AG1048576 E53:AG54 S46:S56 U46:U56 W46:W56 AC46:AC56 D1:AG3 E4:AG4 Y46:Y56 AE46:AE56 D5:AG46">
    <cfRule type="expression" dxfId="2132" priority="22">
      <formula>IF($B1="M",TRUE,FALSE)</formula>
    </cfRule>
  </conditionalFormatting>
  <conditionalFormatting sqref="B1:B3 B5:B1048576">
    <cfRule type="cellIs" dxfId="2131" priority="21" operator="equal">
      <formula>"M"</formula>
    </cfRule>
  </conditionalFormatting>
  <conditionalFormatting sqref="E47:AH50 A57:AH1048576 E53:AH54 S46:S56 U46:U56 W46:W56 AC46:AC56 A1:AH3 A44:AH45 A7:B43 D46:AH46 A46:B56 D55:AH56 D51:AH52 A5:AH6 A4 E4:AH4 Y46:Y56 AE46:AE56 AJ1:XFD1048576 D7:AH43">
    <cfRule type="cellIs" dxfId="2130" priority="19" operator="equal">
      <formula>"N/A"</formula>
    </cfRule>
    <cfRule type="cellIs" dxfId="2129" priority="20" operator="equal">
      <formula>"?"</formula>
    </cfRule>
  </conditionalFormatting>
  <conditionalFormatting sqref="C7:C43">
    <cfRule type="cellIs" dxfId="2128" priority="17" operator="equal">
      <formula>"N/A"</formula>
    </cfRule>
    <cfRule type="cellIs" dxfId="2127" priority="18" operator="equal">
      <formula>"?"</formula>
    </cfRule>
  </conditionalFormatting>
  <conditionalFormatting sqref="C46:C56">
    <cfRule type="cellIs" dxfId="2126" priority="15" operator="equal">
      <formula>"N/A"</formula>
    </cfRule>
    <cfRule type="cellIs" dxfId="2125" priority="16" operator="equal">
      <formula>"?"</formula>
    </cfRule>
  </conditionalFormatting>
  <conditionalFormatting sqref="D4">
    <cfRule type="expression" dxfId="2124" priority="14">
      <formula>IF($B4="M",TRUE,FALSE)</formula>
    </cfRule>
  </conditionalFormatting>
  <conditionalFormatting sqref="B4">
    <cfRule type="cellIs" dxfId="2123" priority="13" operator="equal">
      <formula>"M"</formula>
    </cfRule>
  </conditionalFormatting>
  <conditionalFormatting sqref="B4:D4">
    <cfRule type="cellIs" dxfId="2122" priority="11" operator="equal">
      <formula>"N/A"</formula>
    </cfRule>
    <cfRule type="cellIs" dxfId="2121" priority="12" operator="equal">
      <formula>"?"</formula>
    </cfRule>
  </conditionalFormatting>
  <conditionalFormatting sqref="AI1:AI13 AI15:AI1048576">
    <cfRule type="cellIs" dxfId="2120" priority="4" operator="equal">
      <formula>"N/A"</formula>
    </cfRule>
    <cfRule type="cellIs" dxfId="2119" priority="5" operator="equal">
      <formula>"?"</formula>
    </cfRule>
  </conditionalFormatting>
  <conditionalFormatting sqref="AI14">
    <cfRule type="cellIs" dxfId="2118" priority="2" operator="equal">
      <formula>"?"</formula>
    </cfRule>
    <cfRule type="containsBlanks" dxfId="2117" priority="3">
      <formula>LEN(TRIM(AI14))=0</formula>
    </cfRule>
  </conditionalFormatting>
  <conditionalFormatting sqref="AI1:AI1048576">
    <cfRule type="notContainsBlanks" dxfId="2116" priority="1">
      <formula>LEN(TRIM(AI1))&gt;0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J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05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L-SM</v>
      </c>
      <c r="F2" s="147"/>
      <c r="G2" s="165" t="s">
        <v>383</v>
      </c>
      <c r="H2" s="224"/>
      <c r="I2" s="165" t="s">
        <v>459</v>
      </c>
      <c r="J2" s="224"/>
      <c r="K2" s="165" t="s">
        <v>384</v>
      </c>
      <c r="L2" s="224"/>
      <c r="M2" s="165" t="s">
        <v>102</v>
      </c>
      <c r="N2" s="224"/>
      <c r="O2" s="105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STANDARD</v>
      </c>
      <c r="C3" s="1204"/>
      <c r="D3" s="1204"/>
      <c r="E3" s="1199"/>
      <c r="G3" s="166"/>
      <c r="I3" s="166"/>
      <c r="K3" s="166"/>
      <c r="M3" s="166"/>
      <c r="O3" s="1056" t="s">
        <v>1092</v>
      </c>
      <c r="Q3" s="166"/>
      <c r="S3" s="166" t="s">
        <v>955</v>
      </c>
      <c r="U3" s="166"/>
      <c r="W3" s="166" t="s">
        <v>723</v>
      </c>
      <c r="Y3" s="166" t="s">
        <v>594</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MIDRANGE</v>
      </c>
      <c r="C4" s="1206"/>
      <c r="D4" s="1206"/>
      <c r="E4" s="1200"/>
      <c r="G4" s="167"/>
      <c r="I4" s="167"/>
      <c r="K4" s="167"/>
      <c r="M4" s="167"/>
      <c r="O4" s="1057">
        <v>919</v>
      </c>
      <c r="Q4" s="167"/>
      <c r="S4" s="167">
        <v>1198</v>
      </c>
      <c r="U4" s="167"/>
      <c r="W4" s="167">
        <v>869</v>
      </c>
      <c r="Y4" s="167">
        <v>880</v>
      </c>
      <c r="AA4" s="167"/>
      <c r="AC4" s="167"/>
      <c r="AE4" s="167"/>
      <c r="AG4" s="167"/>
    </row>
    <row r="5" spans="1:35" s="163" customFormat="1" ht="4" x14ac:dyDescent="0.1">
      <c r="G5" s="164"/>
      <c r="H5" s="164"/>
      <c r="I5" s="164"/>
      <c r="J5" s="164"/>
      <c r="K5" s="164"/>
      <c r="L5" s="164"/>
      <c r="M5" s="164"/>
      <c r="N5" s="164"/>
      <c r="O5" s="105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058"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1064" t="s">
        <v>1097</v>
      </c>
      <c r="Q7" s="209"/>
      <c r="S7" s="209" t="s">
        <v>283</v>
      </c>
      <c r="U7" s="209"/>
      <c r="W7" s="209" t="s">
        <v>150</v>
      </c>
      <c r="Y7" s="209" t="s">
        <v>189</v>
      </c>
      <c r="AA7" s="209"/>
      <c r="AC7" s="209"/>
      <c r="AE7" s="209"/>
      <c r="AG7" s="209"/>
    </row>
    <row r="8" spans="1:35" ht="24" thickTop="1" thickBot="1" x14ac:dyDescent="0.2">
      <c r="B8" s="181" t="s">
        <v>21</v>
      </c>
      <c r="C8" s="249" t="s">
        <v>462</v>
      </c>
      <c r="D8" s="192" t="s">
        <v>89</v>
      </c>
      <c r="E8" s="169" t="s">
        <v>449</v>
      </c>
      <c r="G8" s="210"/>
      <c r="I8" s="210"/>
      <c r="K8" s="210"/>
      <c r="M8" s="210"/>
      <c r="O8" s="1065" t="s">
        <v>981</v>
      </c>
      <c r="Q8" s="210"/>
      <c r="S8" s="210" t="s">
        <v>115</v>
      </c>
      <c r="U8" s="210"/>
      <c r="W8" s="210" t="s">
        <v>91</v>
      </c>
      <c r="Y8" s="210" t="s">
        <v>115</v>
      </c>
      <c r="AA8" s="210"/>
      <c r="AC8" s="210"/>
      <c r="AE8" s="210"/>
      <c r="AG8" s="210"/>
    </row>
    <row r="9" spans="1:35" ht="54" thickTop="1" thickBot="1" x14ac:dyDescent="0.2">
      <c r="B9" s="181" t="s">
        <v>21</v>
      </c>
      <c r="C9" s="249" t="s">
        <v>463</v>
      </c>
      <c r="D9" s="192" t="s">
        <v>8</v>
      </c>
      <c r="E9" s="169" t="s">
        <v>450</v>
      </c>
      <c r="G9" s="210"/>
      <c r="I9" s="210"/>
      <c r="K9" s="210"/>
      <c r="M9" s="210"/>
      <c r="O9" s="1065" t="s">
        <v>1055</v>
      </c>
      <c r="Q9" s="210"/>
      <c r="S9" s="210" t="s">
        <v>125</v>
      </c>
      <c r="U9" s="210"/>
      <c r="W9" s="210" t="s">
        <v>712</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1066" t="s">
        <v>129</v>
      </c>
      <c r="P10" s="226"/>
      <c r="Q10" s="211"/>
      <c r="R10" s="226"/>
      <c r="S10" s="211" t="s">
        <v>129</v>
      </c>
      <c r="T10" s="226"/>
      <c r="U10" s="211"/>
      <c r="V10" s="226"/>
      <c r="W10" s="211" t="s">
        <v>129</v>
      </c>
      <c r="X10" s="226"/>
      <c r="Y10" s="211" t="s">
        <v>236</v>
      </c>
      <c r="Z10" s="226"/>
      <c r="AA10" s="211"/>
      <c r="AB10" s="226"/>
      <c r="AC10" s="211"/>
      <c r="AD10" s="226"/>
      <c r="AE10" s="211"/>
      <c r="AF10" s="226"/>
      <c r="AG10" s="211"/>
      <c r="AH10" s="153"/>
    </row>
    <row r="11" spans="1:35" ht="27" thickBot="1" x14ac:dyDescent="0.2">
      <c r="B11" s="183" t="s">
        <v>21</v>
      </c>
      <c r="C11" s="1192"/>
      <c r="D11" s="194" t="s">
        <v>126</v>
      </c>
      <c r="E11" s="171" t="s">
        <v>428</v>
      </c>
      <c r="G11" s="212"/>
      <c r="I11" s="212"/>
      <c r="K11" s="212"/>
      <c r="M11" s="212"/>
      <c r="O11" s="1067" t="s">
        <v>1317</v>
      </c>
      <c r="Q11" s="212"/>
      <c r="S11" s="212" t="s">
        <v>1307</v>
      </c>
      <c r="U11" s="212"/>
      <c r="W11" s="212" t="s">
        <v>595</v>
      </c>
      <c r="Y11" s="212" t="s">
        <v>595</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1068">
        <v>4</v>
      </c>
      <c r="P12" s="227"/>
      <c r="Q12" s="213"/>
      <c r="R12" s="227"/>
      <c r="S12" s="213">
        <v>8</v>
      </c>
      <c r="T12" s="227"/>
      <c r="U12" s="213"/>
      <c r="V12" s="227"/>
      <c r="W12" s="213">
        <v>4</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1069">
        <v>0</v>
      </c>
      <c r="P13" s="228"/>
      <c r="Q13" s="214"/>
      <c r="R13" s="228"/>
      <c r="S13" s="214">
        <v>1</v>
      </c>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1067" t="s">
        <v>783</v>
      </c>
      <c r="Q14" s="212"/>
      <c r="S14" s="212" t="s">
        <v>783</v>
      </c>
      <c r="U14" s="212"/>
      <c r="W14" s="212" t="s">
        <v>783</v>
      </c>
      <c r="Y14" s="212" t="s">
        <v>783</v>
      </c>
      <c r="AA14" s="212"/>
      <c r="AC14" s="212"/>
      <c r="AE14" s="212"/>
      <c r="AG14" s="212"/>
      <c r="AI14" s="54"/>
    </row>
    <row r="15" spans="1:35" ht="14" thickTop="1" x14ac:dyDescent="0.15">
      <c r="B15" s="184" t="s">
        <v>21</v>
      </c>
      <c r="C15" s="1188" t="s">
        <v>424</v>
      </c>
      <c r="D15" s="195" t="s">
        <v>288</v>
      </c>
      <c r="E15" s="172">
        <v>320</v>
      </c>
      <c r="F15" s="156"/>
      <c r="G15" s="215"/>
      <c r="H15" s="229"/>
      <c r="I15" s="215"/>
      <c r="J15" s="229"/>
      <c r="K15" s="215"/>
      <c r="L15" s="229"/>
      <c r="M15" s="215"/>
      <c r="N15" s="229"/>
      <c r="O15" s="1070">
        <v>500</v>
      </c>
      <c r="P15" s="229"/>
      <c r="Q15" s="215"/>
      <c r="R15" s="229"/>
      <c r="S15" s="215">
        <v>500</v>
      </c>
      <c r="T15" s="229"/>
      <c r="U15" s="215"/>
      <c r="V15" s="229"/>
      <c r="W15" s="215" t="s">
        <v>713</v>
      </c>
      <c r="X15" s="229"/>
      <c r="Y15" s="215">
        <v>500</v>
      </c>
      <c r="Z15" s="229"/>
      <c r="AA15" s="215"/>
      <c r="AB15" s="229"/>
      <c r="AC15" s="215"/>
      <c r="AD15" s="229"/>
      <c r="AE15" s="215"/>
      <c r="AF15" s="229"/>
      <c r="AG15" s="215"/>
      <c r="AH15" s="156"/>
    </row>
    <row r="16" spans="1:35" ht="27" thickBot="1" x14ac:dyDescent="0.2">
      <c r="B16" s="183" t="s">
        <v>22</v>
      </c>
      <c r="C16" s="1192"/>
      <c r="D16" s="194" t="s">
        <v>290</v>
      </c>
      <c r="E16" s="171" t="s">
        <v>469</v>
      </c>
      <c r="G16" s="212"/>
      <c r="I16" s="212"/>
      <c r="K16" s="212"/>
      <c r="M16" s="212"/>
      <c r="O16" s="1067" t="s">
        <v>291</v>
      </c>
      <c r="Q16" s="212"/>
      <c r="S16" s="212" t="s">
        <v>291</v>
      </c>
      <c r="U16" s="212"/>
      <c r="W16" s="212" t="s">
        <v>1281</v>
      </c>
      <c r="Y16" s="212" t="s">
        <v>291</v>
      </c>
      <c r="AA16" s="212"/>
      <c r="AC16" s="212"/>
      <c r="AE16" s="212"/>
      <c r="AG16" s="212"/>
    </row>
    <row r="17" spans="1:34" ht="18" thickTop="1" thickBot="1" x14ac:dyDescent="0.2">
      <c r="B17" s="181" t="s">
        <v>22</v>
      </c>
      <c r="C17" s="249" t="s">
        <v>465</v>
      </c>
      <c r="D17" s="192" t="s">
        <v>2</v>
      </c>
      <c r="E17" s="169" t="s">
        <v>32</v>
      </c>
      <c r="G17" s="210"/>
      <c r="I17" s="210"/>
      <c r="K17" s="210"/>
      <c r="M17" s="210"/>
      <c r="O17" s="1065" t="s">
        <v>98</v>
      </c>
      <c r="Q17" s="210"/>
      <c r="S17" s="210" t="s">
        <v>98</v>
      </c>
      <c r="U17" s="210"/>
      <c r="W17" s="210" t="s">
        <v>714</v>
      </c>
      <c r="Y17" s="210" t="s">
        <v>98</v>
      </c>
      <c r="AA17" s="210"/>
      <c r="AC17" s="210"/>
      <c r="AE17" s="210"/>
      <c r="AG17" s="210"/>
    </row>
    <row r="18" spans="1:34" ht="27" thickTop="1" x14ac:dyDescent="0.15">
      <c r="B18" s="186" t="s">
        <v>21</v>
      </c>
      <c r="C18" s="1188" t="s">
        <v>482</v>
      </c>
      <c r="D18" s="203" t="s">
        <v>486</v>
      </c>
      <c r="E18" s="174" t="s">
        <v>470</v>
      </c>
      <c r="G18" s="216"/>
      <c r="I18" s="216"/>
      <c r="K18" s="216"/>
      <c r="M18" s="216"/>
      <c r="O18" s="1071" t="s">
        <v>466</v>
      </c>
      <c r="Q18" s="216"/>
      <c r="S18" s="216" t="s">
        <v>1308</v>
      </c>
      <c r="U18" s="216"/>
      <c r="W18" s="216" t="s">
        <v>466</v>
      </c>
      <c r="Y18" s="216" t="s">
        <v>474</v>
      </c>
      <c r="AA18" s="216"/>
      <c r="AC18" s="216"/>
      <c r="AE18" s="216"/>
      <c r="AG18" s="216"/>
    </row>
    <row r="19" spans="1:34" x14ac:dyDescent="0.15">
      <c r="B19" s="185" t="s">
        <v>22</v>
      </c>
      <c r="C19" s="1189"/>
      <c r="D19" s="196" t="s">
        <v>487</v>
      </c>
      <c r="E19" s="173" t="s">
        <v>32</v>
      </c>
      <c r="G19" s="217"/>
      <c r="I19" s="217"/>
      <c r="K19" s="217"/>
      <c r="M19" s="217"/>
      <c r="O19" s="1072">
        <v>2</v>
      </c>
      <c r="Q19" s="217"/>
      <c r="S19" s="217">
        <v>2</v>
      </c>
      <c r="U19" s="217"/>
      <c r="W19" s="217">
        <v>1</v>
      </c>
      <c r="Y19" s="217">
        <v>2</v>
      </c>
      <c r="AA19" s="217"/>
      <c r="AC19" s="217"/>
      <c r="AE19" s="217"/>
      <c r="AG19" s="217"/>
    </row>
    <row r="20" spans="1:34" ht="26" x14ac:dyDescent="0.15">
      <c r="B20" s="185" t="s">
        <v>21</v>
      </c>
      <c r="C20" s="1189"/>
      <c r="D20" s="196" t="s">
        <v>293</v>
      </c>
      <c r="E20" s="173" t="s">
        <v>429</v>
      </c>
      <c r="G20" s="217"/>
      <c r="I20" s="217"/>
      <c r="K20" s="217"/>
      <c r="M20" s="217"/>
      <c r="O20" s="1072" t="s">
        <v>653</v>
      </c>
      <c r="Q20" s="217"/>
      <c r="S20" s="1081" t="s">
        <v>429</v>
      </c>
      <c r="U20" s="217"/>
      <c r="W20" s="217" t="s">
        <v>432</v>
      </c>
      <c r="Y20" s="1081" t="s">
        <v>432</v>
      </c>
      <c r="AA20" s="217"/>
      <c r="AC20" s="217"/>
      <c r="AE20" s="217"/>
      <c r="AG20" s="217"/>
    </row>
    <row r="21" spans="1:34" ht="26" x14ac:dyDescent="0.15">
      <c r="B21" s="185" t="s">
        <v>21</v>
      </c>
      <c r="C21" s="1189"/>
      <c r="D21" s="196" t="s">
        <v>1</v>
      </c>
      <c r="E21" s="173" t="s">
        <v>256</v>
      </c>
      <c r="G21" s="217"/>
      <c r="I21" s="217"/>
      <c r="K21" s="217"/>
      <c r="M21" s="217"/>
      <c r="O21" s="1072" t="s">
        <v>42</v>
      </c>
      <c r="Q21" s="217"/>
      <c r="S21" s="217" t="s">
        <v>256</v>
      </c>
      <c r="U21" s="217"/>
      <c r="W21" s="217" t="s">
        <v>256</v>
      </c>
      <c r="Y21" s="217" t="s">
        <v>256</v>
      </c>
      <c r="AA21" s="217"/>
      <c r="AC21" s="217"/>
      <c r="AE21" s="217"/>
      <c r="AG21" s="217"/>
    </row>
    <row r="22" spans="1:34" ht="14" thickBot="1" x14ac:dyDescent="0.2">
      <c r="B22" s="183" t="s">
        <v>21</v>
      </c>
      <c r="C22" s="1192"/>
      <c r="D22" s="194" t="s">
        <v>437</v>
      </c>
      <c r="E22" s="171" t="s">
        <v>460</v>
      </c>
      <c r="G22" s="212"/>
      <c r="I22" s="212"/>
      <c r="K22" s="212"/>
      <c r="M22" s="212"/>
      <c r="O22" s="1067" t="s">
        <v>42</v>
      </c>
      <c r="Q22" s="212"/>
      <c r="S22" s="212" t="s">
        <v>120</v>
      </c>
      <c r="U22" s="212"/>
      <c r="W22" s="212" t="s">
        <v>460</v>
      </c>
      <c r="Y22" s="212" t="s">
        <v>184</v>
      </c>
      <c r="AA22" s="212"/>
      <c r="AC22" s="212"/>
      <c r="AE22" s="212"/>
      <c r="AG22" s="212"/>
    </row>
    <row r="23" spans="1:34" ht="27" thickTop="1" x14ac:dyDescent="0.15">
      <c r="B23" s="186" t="s">
        <v>22</v>
      </c>
      <c r="C23" s="1188" t="s">
        <v>24</v>
      </c>
      <c r="D23" s="203" t="s">
        <v>438</v>
      </c>
      <c r="E23" s="174" t="s">
        <v>471</v>
      </c>
      <c r="G23" s="216"/>
      <c r="I23" s="216"/>
      <c r="K23" s="216"/>
      <c r="M23" s="216"/>
      <c r="O23" s="1071" t="s">
        <v>687</v>
      </c>
      <c r="Q23" s="216"/>
      <c r="S23" s="216" t="s">
        <v>687</v>
      </c>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1072" t="s">
        <v>1363</v>
      </c>
      <c r="Q24" s="217"/>
      <c r="S24" s="217" t="s">
        <v>41</v>
      </c>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1067" t="s">
        <v>255</v>
      </c>
      <c r="Q25" s="212"/>
      <c r="S25" s="212" t="s">
        <v>255</v>
      </c>
      <c r="U25" s="212"/>
      <c r="W25" s="212" t="s">
        <v>717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1071" t="s">
        <v>1085</v>
      </c>
      <c r="P26" s="149"/>
      <c r="Q26" s="216"/>
      <c r="R26" s="149"/>
      <c r="S26" s="216" t="s">
        <v>453</v>
      </c>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1072" t="s">
        <v>119</v>
      </c>
      <c r="Q27" s="217"/>
      <c r="S27" s="217" t="s">
        <v>273</v>
      </c>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1073">
        <v>3.98</v>
      </c>
      <c r="P28" s="230"/>
      <c r="Q28" s="218"/>
      <c r="R28" s="230"/>
      <c r="S28" s="218">
        <v>5.0999999999999996</v>
      </c>
      <c r="T28" s="230"/>
      <c r="U28" s="218"/>
      <c r="V28" s="230"/>
      <c r="W28" s="218">
        <v>4.4000000000000004</v>
      </c>
      <c r="X28" s="230"/>
      <c r="Y28" s="218">
        <v>5.5</v>
      </c>
      <c r="Z28" s="230"/>
      <c r="AA28" s="218"/>
      <c r="AB28" s="230"/>
      <c r="AC28" s="218"/>
      <c r="AD28" s="230"/>
      <c r="AE28" s="218"/>
      <c r="AF28" s="230"/>
      <c r="AG28" s="218"/>
      <c r="AH28" s="157"/>
    </row>
    <row r="29" spans="1:34" ht="14" thickBot="1" x14ac:dyDescent="0.2">
      <c r="B29" s="183" t="s">
        <v>21</v>
      </c>
      <c r="C29" s="1192"/>
      <c r="D29" s="194" t="s">
        <v>35</v>
      </c>
      <c r="E29" s="171" t="s">
        <v>449</v>
      </c>
      <c r="G29" s="212"/>
      <c r="I29" s="212"/>
      <c r="K29" s="212"/>
      <c r="M29" s="212"/>
      <c r="O29" s="1067" t="s">
        <v>1095</v>
      </c>
      <c r="Q29" s="212"/>
      <c r="S29" s="212" t="s">
        <v>257</v>
      </c>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445</v>
      </c>
      <c r="F30" s="158"/>
      <c r="G30" s="219"/>
      <c r="H30" s="231"/>
      <c r="I30" s="219"/>
      <c r="J30" s="231"/>
      <c r="K30" s="219"/>
      <c r="L30" s="231"/>
      <c r="M30" s="219"/>
      <c r="N30" s="231"/>
      <c r="O30" s="1074" t="s">
        <v>1364</v>
      </c>
      <c r="P30" s="231"/>
      <c r="Q30" s="219"/>
      <c r="R30" s="231"/>
      <c r="S30" s="219" t="s">
        <v>456</v>
      </c>
      <c r="T30" s="231"/>
      <c r="U30" s="219"/>
      <c r="V30" s="231"/>
      <c r="W30" s="219" t="s">
        <v>456</v>
      </c>
      <c r="X30" s="231"/>
      <c r="Y30" s="219" t="s">
        <v>457</v>
      </c>
      <c r="Z30" s="231"/>
      <c r="AA30" s="219"/>
      <c r="AB30" s="231"/>
      <c r="AC30" s="219"/>
      <c r="AD30" s="231"/>
      <c r="AE30" s="219"/>
      <c r="AF30" s="231"/>
      <c r="AG30" s="219"/>
      <c r="AH30" s="158"/>
    </row>
    <row r="31" spans="1:34" ht="39" x14ac:dyDescent="0.15">
      <c r="B31" s="185" t="s">
        <v>22</v>
      </c>
      <c r="C31" s="1189"/>
      <c r="D31" s="196" t="s">
        <v>488</v>
      </c>
      <c r="E31" s="173" t="s">
        <v>32</v>
      </c>
      <c r="G31" s="217"/>
      <c r="I31" s="217"/>
      <c r="K31" s="217"/>
      <c r="M31" s="217"/>
      <c r="O31" s="1072" t="s">
        <v>1091</v>
      </c>
      <c r="Q31" s="217"/>
      <c r="S31" s="217" t="s">
        <v>258</v>
      </c>
      <c r="U31" s="217"/>
      <c r="W31" s="217">
        <v>0</v>
      </c>
      <c r="Y31" s="217" t="s">
        <v>185</v>
      </c>
      <c r="AA31" s="217"/>
      <c r="AC31" s="217"/>
      <c r="AE31" s="217"/>
      <c r="AG31" s="217"/>
    </row>
    <row r="32" spans="1:34" ht="26" x14ac:dyDescent="0.15">
      <c r="B32" s="185" t="s">
        <v>22</v>
      </c>
      <c r="C32" s="1189"/>
      <c r="D32" s="196" t="s">
        <v>315</v>
      </c>
      <c r="E32" s="173" t="s">
        <v>32</v>
      </c>
      <c r="G32" s="217"/>
      <c r="I32" s="217"/>
      <c r="K32" s="217"/>
      <c r="M32" s="217"/>
      <c r="O32" s="1072" t="s">
        <v>1094</v>
      </c>
      <c r="Q32" s="217"/>
      <c r="S32" s="217" t="s">
        <v>253</v>
      </c>
      <c r="U32" s="217"/>
      <c r="W32" s="217" t="s">
        <v>719</v>
      </c>
      <c r="Y32" s="217" t="s">
        <v>192</v>
      </c>
      <c r="AA32" s="217"/>
      <c r="AC32" s="217"/>
      <c r="AE32" s="217"/>
      <c r="AG32" s="217"/>
    </row>
    <row r="33" spans="1:34" ht="27" thickBot="1" x14ac:dyDescent="0.2">
      <c r="B33" s="183" t="s">
        <v>22</v>
      </c>
      <c r="C33" s="1192"/>
      <c r="D33" s="194" t="s">
        <v>316</v>
      </c>
      <c r="E33" s="171" t="s">
        <v>32</v>
      </c>
      <c r="G33" s="212"/>
      <c r="I33" s="212"/>
      <c r="K33" s="212"/>
      <c r="M33" s="212"/>
      <c r="O33" s="1067">
        <v>0</v>
      </c>
      <c r="Q33" s="212"/>
      <c r="S33" s="212">
        <v>0</v>
      </c>
      <c r="U33" s="212"/>
      <c r="W33" s="212">
        <v>0</v>
      </c>
      <c r="Y33" s="212">
        <v>0</v>
      </c>
      <c r="AA33" s="212"/>
      <c r="AC33" s="212"/>
      <c r="AE33" s="212"/>
      <c r="AG33" s="212"/>
    </row>
    <row r="34" spans="1:34" ht="40" thickTop="1" x14ac:dyDescent="0.15">
      <c r="B34" s="186" t="s">
        <v>21</v>
      </c>
      <c r="C34" s="1188" t="s">
        <v>305</v>
      </c>
      <c r="D34" s="203" t="s">
        <v>27</v>
      </c>
      <c r="E34" s="174" t="s">
        <v>34</v>
      </c>
      <c r="G34" s="216"/>
      <c r="I34" s="216"/>
      <c r="K34" s="216"/>
      <c r="M34" s="216"/>
      <c r="O34" s="1071" t="s">
        <v>1014</v>
      </c>
      <c r="Q34" s="216"/>
      <c r="S34" s="216" t="s">
        <v>250</v>
      </c>
      <c r="U34" s="216"/>
      <c r="W34" s="216" t="s">
        <v>720</v>
      </c>
      <c r="Y34" s="216" t="s">
        <v>191</v>
      </c>
      <c r="AA34" s="216"/>
      <c r="AC34" s="216"/>
      <c r="AE34" s="216"/>
      <c r="AG34" s="216"/>
    </row>
    <row r="35" spans="1:34" x14ac:dyDescent="0.15">
      <c r="B35" s="185" t="s">
        <v>21</v>
      </c>
      <c r="C35" s="1189"/>
      <c r="D35" s="196" t="s">
        <v>40</v>
      </c>
      <c r="E35" s="173" t="s">
        <v>449</v>
      </c>
      <c r="G35" s="220"/>
      <c r="I35" s="220"/>
      <c r="K35" s="220"/>
      <c r="M35" s="220"/>
      <c r="O35" s="1075" t="s">
        <v>91</v>
      </c>
      <c r="Q35" s="220"/>
      <c r="S35" s="220" t="s">
        <v>41</v>
      </c>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1072" t="s">
        <v>1365</v>
      </c>
      <c r="Q36" s="217"/>
      <c r="S36" s="217" t="s">
        <v>251</v>
      </c>
      <c r="U36" s="217"/>
      <c r="W36" s="217" t="s">
        <v>721</v>
      </c>
      <c r="Y36" s="217" t="s">
        <v>186</v>
      </c>
      <c r="AA36" s="217"/>
      <c r="AC36" s="217"/>
      <c r="AE36" s="217"/>
      <c r="AG36" s="217"/>
    </row>
    <row r="37" spans="1:34" ht="27" thickBot="1" x14ac:dyDescent="0.2">
      <c r="B37" s="183" t="s">
        <v>22</v>
      </c>
      <c r="C37" s="1192"/>
      <c r="D37" s="194" t="s">
        <v>318</v>
      </c>
      <c r="E37" s="171" t="s">
        <v>32</v>
      </c>
      <c r="G37" s="212"/>
      <c r="I37" s="212"/>
      <c r="K37" s="212"/>
      <c r="M37" s="212"/>
      <c r="O37" s="1067" t="s">
        <v>575</v>
      </c>
      <c r="Q37" s="212"/>
      <c r="S37" s="212" t="s">
        <v>41</v>
      </c>
      <c r="U37" s="212"/>
      <c r="W37" s="212" t="s">
        <v>1328</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1076">
        <v>51</v>
      </c>
      <c r="P38" s="232"/>
      <c r="Q38" s="221"/>
      <c r="R38" s="232"/>
      <c r="S38" s="221">
        <v>64</v>
      </c>
      <c r="T38" s="232"/>
      <c r="U38" s="221"/>
      <c r="V38" s="232"/>
      <c r="W38" s="221">
        <v>55</v>
      </c>
      <c r="X38" s="232"/>
      <c r="Y38" s="221">
        <v>48</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1072" t="s">
        <v>77</v>
      </c>
      <c r="Q39" s="217"/>
      <c r="S39" s="217" t="s">
        <v>254</v>
      </c>
      <c r="U39" s="217"/>
      <c r="W39" s="217" t="s">
        <v>722</v>
      </c>
      <c r="Y39" s="217" t="s">
        <v>77</v>
      </c>
      <c r="AA39" s="217"/>
      <c r="AC39" s="217"/>
      <c r="AE39" s="217"/>
      <c r="AG39" s="217"/>
    </row>
    <row r="40" spans="1:34" ht="14" thickBot="1" x14ac:dyDescent="0.2">
      <c r="B40" s="183" t="s">
        <v>21</v>
      </c>
      <c r="C40" s="1192"/>
      <c r="D40" s="194" t="s">
        <v>491</v>
      </c>
      <c r="E40" s="171" t="s">
        <v>449</v>
      </c>
      <c r="G40" s="212"/>
      <c r="I40" s="212"/>
      <c r="K40" s="212"/>
      <c r="M40" s="212"/>
      <c r="O40" s="1067" t="s">
        <v>41</v>
      </c>
      <c r="Q40" s="212"/>
      <c r="S40" s="212" t="s">
        <v>41</v>
      </c>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1071" t="s">
        <v>327</v>
      </c>
      <c r="Q41" s="216"/>
      <c r="S41" s="216" t="s">
        <v>327</v>
      </c>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1077">
        <v>6</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1078" t="s">
        <v>100</v>
      </c>
      <c r="Q43" s="223"/>
      <c r="S43" s="223" t="s">
        <v>121</v>
      </c>
      <c r="U43" s="223"/>
      <c r="W43" s="223" t="s">
        <v>100</v>
      </c>
      <c r="Y43" s="223" t="s">
        <v>100</v>
      </c>
      <c r="AA43" s="223"/>
      <c r="AC43" s="223"/>
      <c r="AE43" s="223"/>
      <c r="AG43" s="223"/>
    </row>
    <row r="44" spans="1:34" s="163" customFormat="1" ht="4" x14ac:dyDescent="0.1">
      <c r="G44" s="164"/>
      <c r="H44" s="164"/>
      <c r="I44" s="164"/>
      <c r="J44" s="164"/>
      <c r="K44" s="164"/>
      <c r="L44" s="164"/>
      <c r="M44" s="164"/>
      <c r="N44" s="164"/>
      <c r="O44" s="105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058"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059" t="s">
        <v>1015</v>
      </c>
      <c r="Q46" s="198"/>
      <c r="S46" s="198" t="s">
        <v>116</v>
      </c>
      <c r="U46" s="198"/>
      <c r="W46" s="198" t="s">
        <v>116</v>
      </c>
      <c r="Y46" s="198" t="s">
        <v>116</v>
      </c>
      <c r="AA46" s="198"/>
      <c r="AC46" s="198"/>
      <c r="AE46" s="198"/>
      <c r="AG46" s="198"/>
    </row>
    <row r="47" spans="1:34" x14ac:dyDescent="0.15">
      <c r="B47" s="185" t="s">
        <v>22</v>
      </c>
      <c r="C47" s="1189"/>
      <c r="D47" s="1186"/>
      <c r="E47" s="173" t="s">
        <v>326</v>
      </c>
      <c r="G47" s="199"/>
      <c r="I47" s="199"/>
      <c r="K47" s="199"/>
      <c r="M47" s="199"/>
      <c r="O47" s="1060" t="s">
        <v>1015</v>
      </c>
      <c r="Q47" s="199"/>
      <c r="S47" s="199" t="s">
        <v>116</v>
      </c>
      <c r="U47" s="199"/>
      <c r="W47" s="199" t="s">
        <v>116</v>
      </c>
      <c r="Y47" s="199" t="s">
        <v>116</v>
      </c>
      <c r="AA47" s="199"/>
      <c r="AC47" s="199"/>
      <c r="AE47" s="199"/>
      <c r="AG47" s="199"/>
    </row>
    <row r="48" spans="1:34" x14ac:dyDescent="0.15">
      <c r="B48" s="185" t="s">
        <v>21</v>
      </c>
      <c r="C48" s="1189"/>
      <c r="D48" s="1186"/>
      <c r="E48" s="173" t="s">
        <v>321</v>
      </c>
      <c r="G48" s="199"/>
      <c r="I48" s="199"/>
      <c r="K48" s="199"/>
      <c r="M48" s="199"/>
      <c r="O48" s="1060" t="s">
        <v>91</v>
      </c>
      <c r="Q48" s="199"/>
      <c r="S48" s="199" t="s">
        <v>91</v>
      </c>
      <c r="U48" s="199"/>
      <c r="W48" s="199" t="s">
        <v>91</v>
      </c>
      <c r="Y48" s="199" t="s">
        <v>91</v>
      </c>
      <c r="AA48" s="199"/>
      <c r="AC48" s="199"/>
      <c r="AE48" s="199"/>
      <c r="AG48" s="199"/>
    </row>
    <row r="49" spans="2:33" x14ac:dyDescent="0.15">
      <c r="B49" s="185" t="s">
        <v>21</v>
      </c>
      <c r="C49" s="1189"/>
      <c r="D49" s="1186"/>
      <c r="E49" s="173" t="s">
        <v>322</v>
      </c>
      <c r="G49" s="199"/>
      <c r="I49" s="199"/>
      <c r="K49" s="199"/>
      <c r="M49" s="199"/>
      <c r="O49" s="1060">
        <v>119</v>
      </c>
      <c r="Q49" s="199"/>
      <c r="S49" s="199">
        <v>89</v>
      </c>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1061">
        <v>219</v>
      </c>
      <c r="Q50" s="200"/>
      <c r="S50" s="200">
        <v>150</v>
      </c>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1062">
        <v>0</v>
      </c>
      <c r="Q51" s="201"/>
      <c r="S51" s="201" t="s">
        <v>116</v>
      </c>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060">
        <v>20</v>
      </c>
      <c r="Q52" s="199"/>
      <c r="S52" s="199">
        <v>18</v>
      </c>
      <c r="U52" s="199"/>
      <c r="W52" s="199">
        <v>76</v>
      </c>
      <c r="Y52" s="199">
        <v>12</v>
      </c>
      <c r="AA52" s="199"/>
      <c r="AC52" s="199"/>
      <c r="AE52" s="199"/>
      <c r="AG52" s="199"/>
    </row>
    <row r="53" spans="2:33" x14ac:dyDescent="0.15">
      <c r="B53" s="185" t="s">
        <v>22</v>
      </c>
      <c r="C53" s="1189"/>
      <c r="D53" s="1186"/>
      <c r="E53" s="173" t="s">
        <v>322</v>
      </c>
      <c r="G53" s="199"/>
      <c r="I53" s="199"/>
      <c r="K53" s="199"/>
      <c r="M53" s="199"/>
      <c r="O53" s="1060">
        <v>25</v>
      </c>
      <c r="Q53" s="199"/>
      <c r="S53" s="199">
        <v>24</v>
      </c>
      <c r="U53" s="199"/>
      <c r="W53" s="199">
        <v>167</v>
      </c>
      <c r="Y53" s="199">
        <v>71.2</v>
      </c>
      <c r="AA53" s="199"/>
      <c r="AC53" s="199"/>
      <c r="AE53" s="199"/>
      <c r="AG53" s="199"/>
    </row>
    <row r="54" spans="2:33" x14ac:dyDescent="0.15">
      <c r="B54" s="185" t="s">
        <v>22</v>
      </c>
      <c r="C54" s="1189"/>
      <c r="D54" s="1187"/>
      <c r="E54" s="173" t="s">
        <v>323</v>
      </c>
      <c r="G54" s="199"/>
      <c r="I54" s="199"/>
      <c r="K54" s="199"/>
      <c r="M54" s="199"/>
      <c r="O54" s="1060">
        <v>30</v>
      </c>
      <c r="Q54" s="199"/>
      <c r="S54" s="199">
        <v>30</v>
      </c>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060">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1063">
        <v>15</v>
      </c>
      <c r="Q56" s="202"/>
      <c r="S56" s="202">
        <v>3</v>
      </c>
      <c r="U56" s="202"/>
      <c r="W56" s="202" t="s">
        <v>635</v>
      </c>
      <c r="Y56" s="202">
        <v>8</v>
      </c>
      <c r="AA56" s="202"/>
      <c r="AC56" s="202"/>
      <c r="AE56" s="202"/>
      <c r="AG56" s="202"/>
    </row>
    <row r="57" spans="2:33" s="163" customFormat="1" ht="4" x14ac:dyDescent="0.1">
      <c r="G57" s="164"/>
      <c r="H57" s="164"/>
      <c r="I57" s="164"/>
      <c r="J57" s="164"/>
      <c r="K57" s="164"/>
      <c r="L57" s="164"/>
      <c r="M57" s="164"/>
      <c r="N57" s="164"/>
      <c r="O57" s="105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053"/>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053"/>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053"/>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053"/>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053"/>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053"/>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053"/>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053"/>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053"/>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053"/>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3:E63" name="Range2_1_1"/>
    <protectedRange sqref="E43" name="Range1_3"/>
    <protectedRange sqref="D9" name="Range1_1_2_1_1"/>
    <protectedRange sqref="E12:E14" name="Range1_3_1"/>
    <protectedRange sqref="S6 O6 W6 U6 AA6 Y6 AC6 M6 G6 I6 K6 Q6 AE6 AG6" name="Range1_2_1_1_1"/>
  </protectedRanges>
  <mergeCells count="20">
    <mergeCell ref="C10:C11"/>
    <mergeCell ref="C12:C14"/>
    <mergeCell ref="C18:C22"/>
    <mergeCell ref="E2:E4"/>
    <mergeCell ref="B2:D2"/>
    <mergeCell ref="B3:D3"/>
    <mergeCell ref="B4:D4"/>
    <mergeCell ref="B6:D6"/>
    <mergeCell ref="C30:C33"/>
    <mergeCell ref="C15:C16"/>
    <mergeCell ref="B45:E45"/>
    <mergeCell ref="D46:D50"/>
    <mergeCell ref="D52:D54"/>
    <mergeCell ref="C34:C37"/>
    <mergeCell ref="C46:C50"/>
    <mergeCell ref="C51:C56"/>
    <mergeCell ref="C23:C25"/>
    <mergeCell ref="C41:C43"/>
    <mergeCell ref="C38:C40"/>
    <mergeCell ref="C26:C29"/>
  </mergeCells>
  <conditionalFormatting sqref="G1:AG10 X18:AG18 G11:N11 P11:AG11 G12:AG17 G18:V18 G19:AG1048576">
    <cfRule type="containsBlanks" dxfId="2115" priority="33">
      <formula>LEN(TRIM(G1))=0</formula>
    </cfRule>
  </conditionalFormatting>
  <conditionalFormatting sqref="D57:AG1048576 D1:AG3 E4:AG4 D5:AG10 X18:AG18 F45:AG56 D11:N11 P11:AG11 D12:AG17 D18:V18 D19:AG44">
    <cfRule type="expression" dxfId="2114" priority="32">
      <formula>IF($B1="M",TRUE,FALSE)</formula>
    </cfRule>
  </conditionalFormatting>
  <conditionalFormatting sqref="B1:B3 B57:B1048576 B5:B44">
    <cfRule type="cellIs" dxfId="2113" priority="31" operator="equal">
      <formula>"M"</formula>
    </cfRule>
  </conditionalFormatting>
  <conditionalFormatting sqref="A45:A56 A7:B43 A4 A57:AH1048576 A1:AH3 A44:AH44 A5:AH6 E4:AH4 AJ1:XFD1048576 D7:AH10 X18:AH18 F45:AH56 D11:N11 P11:AH11 D12:AH17 D18:V18 D19:AH43">
    <cfRule type="cellIs" dxfId="2112" priority="29" operator="equal">
      <formula>"N/A"</formula>
    </cfRule>
    <cfRule type="cellIs" dxfId="2111" priority="30" operator="equal">
      <formula>"?"</formula>
    </cfRule>
  </conditionalFormatting>
  <conditionalFormatting sqref="D51:E52 E47:E50 D55:E56 E53:E54 D45:E46">
    <cfRule type="expression" dxfId="2110" priority="28">
      <formula>IF($B45="M",TRUE,FALSE)</formula>
    </cfRule>
  </conditionalFormatting>
  <conditionalFormatting sqref="B45:B56">
    <cfRule type="cellIs" dxfId="2109" priority="27" operator="equal">
      <formula>"M"</formula>
    </cfRule>
  </conditionalFormatting>
  <conditionalFormatting sqref="E47:E50 E53:E54 B45:E45 B46:B56 D46:E46 D55:E56 D51:E52">
    <cfRule type="cellIs" dxfId="2108" priority="25" operator="equal">
      <formula>"N/A"</formula>
    </cfRule>
    <cfRule type="cellIs" dxfId="2107" priority="26" operator="equal">
      <formula>"?"</formula>
    </cfRule>
  </conditionalFormatting>
  <conditionalFormatting sqref="C7:C43">
    <cfRule type="cellIs" dxfId="2106" priority="23" operator="equal">
      <formula>"N/A"</formula>
    </cfRule>
    <cfRule type="cellIs" dxfId="2105" priority="24" operator="equal">
      <formula>"?"</formula>
    </cfRule>
  </conditionalFormatting>
  <conditionalFormatting sqref="C46:C56">
    <cfRule type="cellIs" dxfId="2104" priority="21" operator="equal">
      <formula>"N/A"</formula>
    </cfRule>
    <cfRule type="cellIs" dxfId="2103" priority="22" operator="equal">
      <formula>"?"</formula>
    </cfRule>
  </conditionalFormatting>
  <conditionalFormatting sqref="D4">
    <cfRule type="expression" dxfId="2102" priority="20">
      <formula>IF($B4="M",TRUE,FALSE)</formula>
    </cfRule>
  </conditionalFormatting>
  <conditionalFormatting sqref="B4">
    <cfRule type="cellIs" dxfId="2101" priority="19" operator="equal">
      <formula>"M"</formula>
    </cfRule>
  </conditionalFormatting>
  <conditionalFormatting sqref="B4:D4">
    <cfRule type="cellIs" dxfId="2100" priority="17" operator="equal">
      <formula>"N/A"</formula>
    </cfRule>
    <cfRule type="cellIs" dxfId="2099" priority="18" operator="equal">
      <formula>"?"</formula>
    </cfRule>
  </conditionalFormatting>
  <conditionalFormatting sqref="AI1:AI13 AI15:AI1048576">
    <cfRule type="cellIs" dxfId="2098" priority="12" operator="equal">
      <formula>"N/A"</formula>
    </cfRule>
    <cfRule type="cellIs" dxfId="2097" priority="13" operator="equal">
      <formula>"?"</formula>
    </cfRule>
  </conditionalFormatting>
  <conditionalFormatting sqref="AI14">
    <cfRule type="cellIs" dxfId="2096" priority="10" operator="equal">
      <formula>"?"</formula>
    </cfRule>
    <cfRule type="containsBlanks" dxfId="2095" priority="11">
      <formula>LEN(TRIM(AI14))=0</formula>
    </cfRule>
  </conditionalFormatting>
  <conditionalFormatting sqref="AI1:AI1048576">
    <cfRule type="notContainsBlanks" dxfId="2094" priority="9">
      <formula>LEN(TRIM(AI1))&gt;0</formula>
    </cfRule>
  </conditionalFormatting>
  <conditionalFormatting sqref="W18">
    <cfRule type="containsBlanks" dxfId="2093" priority="8">
      <formula>LEN(TRIM(W18))=0</formula>
    </cfRule>
  </conditionalFormatting>
  <conditionalFormatting sqref="W18">
    <cfRule type="expression" dxfId="2092" priority="7">
      <formula>IF($B18="M",TRUE,FALSE)</formula>
    </cfRule>
  </conditionalFormatting>
  <conditionalFormatting sqref="W18">
    <cfRule type="cellIs" dxfId="2091" priority="5" operator="equal">
      <formula>"N/A"</formula>
    </cfRule>
    <cfRule type="cellIs" dxfId="2090" priority="6" operator="equal">
      <formula>"?"</formula>
    </cfRule>
  </conditionalFormatting>
  <conditionalFormatting sqref="O11">
    <cfRule type="containsBlanks" dxfId="2089" priority="4">
      <formula>LEN(TRIM(O11))=0</formula>
    </cfRule>
  </conditionalFormatting>
  <conditionalFormatting sqref="O11">
    <cfRule type="expression" dxfId="2088" priority="3">
      <formula>IF($B11="M",TRUE,FALSE)</formula>
    </cfRule>
  </conditionalFormatting>
  <conditionalFormatting sqref="O11">
    <cfRule type="cellIs" dxfId="2087" priority="1" operator="equal">
      <formula>"N/A"</formula>
    </cfRule>
    <cfRule type="cellIs" dxfId="2086" priority="2" operator="equal">
      <formula>"?"</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K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L-SP</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STANDARD</v>
      </c>
      <c r="C3" s="1204"/>
      <c r="D3" s="1204"/>
      <c r="E3" s="1199"/>
      <c r="G3" s="166"/>
      <c r="I3" s="166"/>
      <c r="K3" s="166"/>
      <c r="M3" s="166"/>
      <c r="O3" s="166" t="s">
        <v>1096</v>
      </c>
      <c r="Q3" s="166"/>
      <c r="S3" s="166" t="s">
        <v>956</v>
      </c>
      <c r="U3" s="166"/>
      <c r="W3" s="166" t="s">
        <v>724</v>
      </c>
      <c r="Y3" s="166" t="s">
        <v>596</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PERFORMANCE</v>
      </c>
      <c r="C4" s="1206"/>
      <c r="D4" s="1206"/>
      <c r="E4" s="1200"/>
      <c r="G4" s="167"/>
      <c r="I4" s="167"/>
      <c r="K4" s="167"/>
      <c r="M4" s="167"/>
      <c r="O4" s="167">
        <v>1199</v>
      </c>
      <c r="Q4" s="167"/>
      <c r="S4" s="167">
        <v>1480</v>
      </c>
      <c r="U4" s="167"/>
      <c r="W4" s="167">
        <v>999</v>
      </c>
      <c r="Y4" s="167">
        <v>985</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1097</v>
      </c>
      <c r="Q7" s="209"/>
      <c r="S7" s="209" t="s">
        <v>957</v>
      </c>
      <c r="U7" s="209"/>
      <c r="W7" s="209" t="s">
        <v>725</v>
      </c>
      <c r="Y7" s="209" t="s">
        <v>189</v>
      </c>
      <c r="AA7" s="209"/>
      <c r="AC7" s="209"/>
      <c r="AE7" s="209"/>
      <c r="AG7" s="209"/>
    </row>
    <row r="8" spans="1:35" ht="24" thickTop="1" thickBot="1" x14ac:dyDescent="0.2">
      <c r="B8" s="181" t="s">
        <v>21</v>
      </c>
      <c r="C8" s="249" t="s">
        <v>462</v>
      </c>
      <c r="D8" s="192" t="s">
        <v>89</v>
      </c>
      <c r="E8" s="169" t="s">
        <v>449</v>
      </c>
      <c r="G8" s="210"/>
      <c r="I8" s="210"/>
      <c r="K8" s="210"/>
      <c r="M8" s="210"/>
      <c r="O8" s="210" t="s">
        <v>44</v>
      </c>
      <c r="Q8" s="210"/>
      <c r="S8" s="210" t="s">
        <v>115</v>
      </c>
      <c r="U8" s="210"/>
      <c r="W8" s="210" t="s">
        <v>91</v>
      </c>
      <c r="Y8" s="210" t="s">
        <v>115</v>
      </c>
      <c r="AA8" s="210"/>
      <c r="AC8" s="210"/>
      <c r="AE8" s="210"/>
      <c r="AG8" s="210"/>
    </row>
    <row r="9" spans="1:35" ht="54" thickTop="1" thickBot="1" x14ac:dyDescent="0.2">
      <c r="B9" s="181" t="s">
        <v>21</v>
      </c>
      <c r="C9" s="249" t="s">
        <v>463</v>
      </c>
      <c r="D9" s="192" t="s">
        <v>8</v>
      </c>
      <c r="E9" s="169" t="s">
        <v>450</v>
      </c>
      <c r="G9" s="210"/>
      <c r="I9" s="210"/>
      <c r="K9" s="210"/>
      <c r="M9" s="210"/>
      <c r="O9" s="210" t="s">
        <v>1098</v>
      </c>
      <c r="Q9" s="210"/>
      <c r="S9" s="210" t="s">
        <v>125</v>
      </c>
      <c r="U9" s="210"/>
      <c r="W9" s="210" t="s">
        <v>726</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t="s">
        <v>129</v>
      </c>
      <c r="T10" s="226"/>
      <c r="U10" s="211"/>
      <c r="V10" s="226"/>
      <c r="W10" s="211" t="s">
        <v>129</v>
      </c>
      <c r="X10" s="226"/>
      <c r="Y10" s="211" t="s">
        <v>236</v>
      </c>
      <c r="Z10" s="226"/>
      <c r="AA10" s="211"/>
      <c r="AB10" s="226"/>
      <c r="AC10" s="211"/>
      <c r="AD10" s="226"/>
      <c r="AE10" s="211"/>
      <c r="AF10" s="226"/>
      <c r="AG10" s="211"/>
      <c r="AH10" s="153"/>
    </row>
    <row r="11" spans="1:35" ht="27" thickBot="1" x14ac:dyDescent="0.2">
      <c r="B11" s="183" t="s">
        <v>21</v>
      </c>
      <c r="C11" s="1192"/>
      <c r="D11" s="194" t="s">
        <v>126</v>
      </c>
      <c r="E11" s="171" t="s">
        <v>431</v>
      </c>
      <c r="G11" s="212"/>
      <c r="I11" s="212"/>
      <c r="K11" s="212"/>
      <c r="M11" s="212"/>
      <c r="O11" s="212" t="s">
        <v>1310</v>
      </c>
      <c r="Q11" s="212"/>
      <c r="S11" s="212" t="s">
        <v>1309</v>
      </c>
      <c r="U11" s="212"/>
      <c r="W11" s="212" t="s">
        <v>1310</v>
      </c>
      <c r="Y11" s="212" t="s">
        <v>597</v>
      </c>
      <c r="AA11" s="212"/>
      <c r="AC11" s="212"/>
      <c r="AE11" s="212"/>
      <c r="AG11" s="212"/>
    </row>
    <row r="12" spans="1:35" ht="14" thickTop="1" x14ac:dyDescent="0.15">
      <c r="B12" s="184" t="s">
        <v>21</v>
      </c>
      <c r="C12" s="1188" t="s">
        <v>481</v>
      </c>
      <c r="D12" s="195" t="s">
        <v>288</v>
      </c>
      <c r="E12" s="172">
        <v>8</v>
      </c>
      <c r="F12" s="154"/>
      <c r="G12" s="213"/>
      <c r="H12" s="227"/>
      <c r="I12" s="213"/>
      <c r="J12" s="227"/>
      <c r="K12" s="213"/>
      <c r="L12" s="227"/>
      <c r="M12" s="213"/>
      <c r="N12" s="227"/>
      <c r="O12" s="213" t="s">
        <v>764</v>
      </c>
      <c r="P12" s="227"/>
      <c r="Q12" s="213"/>
      <c r="R12" s="227"/>
      <c r="S12" s="213">
        <v>8</v>
      </c>
      <c r="T12" s="227"/>
      <c r="U12" s="213"/>
      <c r="V12" s="227"/>
      <c r="W12" s="213">
        <v>8</v>
      </c>
      <c r="X12" s="227"/>
      <c r="Y12" s="213">
        <v>8</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0</v>
      </c>
      <c r="P13" s="228"/>
      <c r="Q13" s="214"/>
      <c r="R13" s="228"/>
      <c r="S13" s="214">
        <v>1</v>
      </c>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783</v>
      </c>
      <c r="Q14" s="212"/>
      <c r="S14" s="212" t="s">
        <v>783</v>
      </c>
      <c r="U14" s="212"/>
      <c r="W14" s="212" t="s">
        <v>783</v>
      </c>
      <c r="Y14" s="212" t="s">
        <v>783</v>
      </c>
      <c r="AA14" s="212"/>
      <c r="AC14" s="212"/>
      <c r="AE14" s="212"/>
      <c r="AG14" s="212"/>
      <c r="AI14" s="54"/>
    </row>
    <row r="15" spans="1:35" ht="14" thickTop="1" x14ac:dyDescent="0.15">
      <c r="B15" s="184" t="s">
        <v>21</v>
      </c>
      <c r="C15" s="1188" t="s">
        <v>424</v>
      </c>
      <c r="D15" s="195" t="s">
        <v>288</v>
      </c>
      <c r="E15" s="172" t="s">
        <v>79</v>
      </c>
      <c r="F15" s="156"/>
      <c r="G15" s="215"/>
      <c r="H15" s="229"/>
      <c r="I15" s="215"/>
      <c r="J15" s="229"/>
      <c r="K15" s="215"/>
      <c r="L15" s="229"/>
      <c r="M15" s="215"/>
      <c r="N15" s="229"/>
      <c r="O15" s="215" t="s">
        <v>79</v>
      </c>
      <c r="P15" s="229"/>
      <c r="Q15" s="215"/>
      <c r="R15" s="229"/>
      <c r="S15" s="215">
        <v>500</v>
      </c>
      <c r="T15" s="229"/>
      <c r="U15" s="215"/>
      <c r="V15" s="229"/>
      <c r="W15" s="215" t="s">
        <v>79</v>
      </c>
      <c r="X15" s="229"/>
      <c r="Y15" s="215">
        <v>500</v>
      </c>
      <c r="Z15" s="229"/>
      <c r="AA15" s="215"/>
      <c r="AB15" s="229"/>
      <c r="AC15" s="215"/>
      <c r="AD15" s="229"/>
      <c r="AE15" s="215"/>
      <c r="AF15" s="229"/>
      <c r="AG15" s="215"/>
      <c r="AH15" s="156"/>
    </row>
    <row r="16" spans="1:35" ht="27" thickBot="1" x14ac:dyDescent="0.2">
      <c r="B16" s="183" t="s">
        <v>22</v>
      </c>
      <c r="C16" s="1192"/>
      <c r="D16" s="194" t="s">
        <v>290</v>
      </c>
      <c r="E16" s="171" t="s">
        <v>448</v>
      </c>
      <c r="G16" s="212"/>
      <c r="I16" s="212"/>
      <c r="K16" s="212"/>
      <c r="M16" s="212"/>
      <c r="O16" s="212" t="s">
        <v>291</v>
      </c>
      <c r="Q16" s="212"/>
      <c r="S16" s="212" t="s">
        <v>291</v>
      </c>
      <c r="U16" s="212"/>
      <c r="W16" s="212" t="s">
        <v>291</v>
      </c>
      <c r="Y16" s="212" t="s">
        <v>291</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t="s">
        <v>98</v>
      </c>
      <c r="U17" s="210"/>
      <c r="W17" s="210" t="s">
        <v>98</v>
      </c>
      <c r="Y17" s="210" t="s">
        <v>95</v>
      </c>
      <c r="AA17" s="210"/>
      <c r="AC17" s="210"/>
      <c r="AE17" s="210"/>
      <c r="AG17" s="210"/>
    </row>
    <row r="18" spans="1:34" ht="27" thickTop="1" x14ac:dyDescent="0.15">
      <c r="B18" s="186" t="s">
        <v>21</v>
      </c>
      <c r="C18" s="1188" t="s">
        <v>482</v>
      </c>
      <c r="D18" s="203" t="s">
        <v>486</v>
      </c>
      <c r="E18" s="174" t="s">
        <v>470</v>
      </c>
      <c r="G18" s="216"/>
      <c r="I18" s="216"/>
      <c r="K18" s="216"/>
      <c r="M18" s="216"/>
      <c r="O18" s="1071" t="s">
        <v>1308</v>
      </c>
      <c r="Q18" s="216"/>
      <c r="S18" s="1080" t="s">
        <v>474</v>
      </c>
      <c r="U18" s="216"/>
      <c r="W18" s="216" t="s">
        <v>466</v>
      </c>
      <c r="Y18" s="216" t="s">
        <v>474</v>
      </c>
      <c r="AA18" s="216"/>
      <c r="AC18" s="216"/>
      <c r="AE18" s="216"/>
      <c r="AG18" s="216"/>
    </row>
    <row r="19" spans="1:34" x14ac:dyDescent="0.15">
      <c r="B19" s="185" t="s">
        <v>22</v>
      </c>
      <c r="C19" s="1189"/>
      <c r="D19" s="196" t="s">
        <v>487</v>
      </c>
      <c r="E19" s="173" t="s">
        <v>32</v>
      </c>
      <c r="G19" s="217"/>
      <c r="I19" s="217"/>
      <c r="K19" s="217"/>
      <c r="M19" s="217"/>
      <c r="O19" s="1072">
        <v>2</v>
      </c>
      <c r="Q19" s="217"/>
      <c r="S19" s="217">
        <v>2</v>
      </c>
      <c r="U19" s="217"/>
      <c r="W19" s="217">
        <v>1</v>
      </c>
      <c r="Y19" s="217">
        <v>2</v>
      </c>
      <c r="AA19" s="217"/>
      <c r="AC19" s="217"/>
      <c r="AE19" s="217"/>
      <c r="AG19" s="217"/>
    </row>
    <row r="20" spans="1:34" ht="26" x14ac:dyDescent="0.15">
      <c r="B20" s="185" t="s">
        <v>21</v>
      </c>
      <c r="C20" s="1189"/>
      <c r="D20" s="196" t="s">
        <v>293</v>
      </c>
      <c r="E20" s="173" t="s">
        <v>432</v>
      </c>
      <c r="G20" s="217"/>
      <c r="I20" s="217"/>
      <c r="K20" s="217"/>
      <c r="M20" s="217"/>
      <c r="O20" s="1072" t="s">
        <v>432</v>
      </c>
      <c r="Q20" s="217"/>
      <c r="S20" s="217" t="s">
        <v>958</v>
      </c>
      <c r="U20" s="217"/>
      <c r="W20" s="217" t="s">
        <v>432</v>
      </c>
      <c r="Y20" s="217" t="s">
        <v>446</v>
      </c>
      <c r="AA20" s="217"/>
      <c r="AC20" s="217"/>
      <c r="AE20" s="217"/>
      <c r="AG20" s="217"/>
    </row>
    <row r="21" spans="1:34" ht="26" x14ac:dyDescent="0.15">
      <c r="B21" s="185" t="s">
        <v>21</v>
      </c>
      <c r="C21" s="1189"/>
      <c r="D21" s="196" t="s">
        <v>1</v>
      </c>
      <c r="E21" s="173" t="s">
        <v>256</v>
      </c>
      <c r="G21" s="217"/>
      <c r="I21" s="217"/>
      <c r="K21" s="217"/>
      <c r="M21" s="217"/>
      <c r="O21" s="217" t="s">
        <v>42</v>
      </c>
      <c r="Q21" s="217"/>
      <c r="S21" s="217" t="s">
        <v>256</v>
      </c>
      <c r="U21" s="217"/>
      <c r="W21" s="217" t="s">
        <v>256</v>
      </c>
      <c r="Y21" s="217" t="s">
        <v>256</v>
      </c>
      <c r="AA21" s="217"/>
      <c r="AC21" s="217"/>
      <c r="AE21" s="217"/>
      <c r="AG21" s="217"/>
    </row>
    <row r="22" spans="1:34" ht="27" thickBot="1" x14ac:dyDescent="0.2">
      <c r="B22" s="183" t="s">
        <v>21</v>
      </c>
      <c r="C22" s="1192"/>
      <c r="D22" s="194" t="s">
        <v>437</v>
      </c>
      <c r="E22" s="171" t="s">
        <v>460</v>
      </c>
      <c r="G22" s="212"/>
      <c r="I22" s="212"/>
      <c r="K22" s="212"/>
      <c r="M22" s="212"/>
      <c r="O22" s="212" t="s">
        <v>42</v>
      </c>
      <c r="Q22" s="212"/>
      <c r="S22" s="212" t="s">
        <v>959</v>
      </c>
      <c r="U22" s="212"/>
      <c r="W22" s="212" t="s">
        <v>460</v>
      </c>
      <c r="Y22" s="212" t="s">
        <v>30</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t="s">
        <v>1148</v>
      </c>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4</v>
      </c>
      <c r="Q24" s="217"/>
      <c r="S24" s="217" t="s">
        <v>41</v>
      </c>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t="s">
        <v>255</v>
      </c>
      <c r="U25" s="212"/>
      <c r="W25" s="212" t="s">
        <v>727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t="s">
        <v>453</v>
      </c>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119</v>
      </c>
      <c r="Q27" s="217"/>
      <c r="S27" s="217" t="s">
        <v>960</v>
      </c>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3.98</v>
      </c>
      <c r="P28" s="230"/>
      <c r="Q28" s="218"/>
      <c r="R28" s="230"/>
      <c r="S28" s="218">
        <v>3.2</v>
      </c>
      <c r="T28" s="230"/>
      <c r="U28" s="218"/>
      <c r="V28" s="230"/>
      <c r="W28" s="218">
        <v>3.4</v>
      </c>
      <c r="X28" s="230"/>
      <c r="Y28" s="218">
        <v>5.5</v>
      </c>
      <c r="Z28" s="230"/>
      <c r="AA28" s="218"/>
      <c r="AB28" s="230"/>
      <c r="AC28" s="218"/>
      <c r="AD28" s="230"/>
      <c r="AE28" s="218"/>
      <c r="AF28" s="230"/>
      <c r="AG28" s="218"/>
      <c r="AH28" s="157"/>
    </row>
    <row r="29" spans="1:34" ht="14" thickBot="1" x14ac:dyDescent="0.2">
      <c r="B29" s="183" t="s">
        <v>21</v>
      </c>
      <c r="C29" s="1192"/>
      <c r="D29" s="194" t="s">
        <v>35</v>
      </c>
      <c r="E29" s="171" t="s">
        <v>449</v>
      </c>
      <c r="G29" s="212"/>
      <c r="I29" s="212"/>
      <c r="K29" s="212"/>
      <c r="M29" s="212"/>
      <c r="O29" s="212" t="s">
        <v>44</v>
      </c>
      <c r="Q29" s="212"/>
      <c r="S29" s="212" t="s">
        <v>961</v>
      </c>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445</v>
      </c>
      <c r="F30" s="158"/>
      <c r="G30" s="219"/>
      <c r="H30" s="231"/>
      <c r="I30" s="219"/>
      <c r="J30" s="231"/>
      <c r="K30" s="219"/>
      <c r="L30" s="231"/>
      <c r="M30" s="219"/>
      <c r="N30" s="231"/>
      <c r="O30" s="219" t="s">
        <v>1099</v>
      </c>
      <c r="P30" s="231"/>
      <c r="Q30" s="219"/>
      <c r="R30" s="231"/>
      <c r="S30" s="219" t="s">
        <v>456</v>
      </c>
      <c r="T30" s="231"/>
      <c r="U30" s="219"/>
      <c r="V30" s="231"/>
      <c r="W30" s="219" t="s">
        <v>728</v>
      </c>
      <c r="X30" s="231"/>
      <c r="Y30" s="219" t="s">
        <v>457</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948</v>
      </c>
      <c r="Q31" s="217"/>
      <c r="S31" s="217" t="s">
        <v>962</v>
      </c>
      <c r="U31" s="217"/>
      <c r="W31" s="217" t="s">
        <v>729</v>
      </c>
      <c r="Y31" s="217">
        <v>0</v>
      </c>
      <c r="AA31" s="217"/>
      <c r="AC31" s="217"/>
      <c r="AE31" s="217"/>
      <c r="AG31" s="217"/>
    </row>
    <row r="32" spans="1:34" ht="26" x14ac:dyDescent="0.15">
      <c r="B32" s="185" t="s">
        <v>22</v>
      </c>
      <c r="C32" s="1189"/>
      <c r="D32" s="196" t="s">
        <v>315</v>
      </c>
      <c r="E32" s="173" t="s">
        <v>32</v>
      </c>
      <c r="G32" s="217"/>
      <c r="I32" s="217"/>
      <c r="K32" s="217"/>
      <c r="M32" s="217"/>
      <c r="O32" s="217" t="s">
        <v>1100</v>
      </c>
      <c r="Q32" s="217"/>
      <c r="S32" s="217" t="s">
        <v>963</v>
      </c>
      <c r="U32" s="217"/>
      <c r="W32" s="217" t="s">
        <v>730</v>
      </c>
      <c r="Y32" s="217" t="s">
        <v>193</v>
      </c>
      <c r="AA32" s="217"/>
      <c r="AC32" s="217"/>
      <c r="AE32" s="217"/>
      <c r="AG32" s="217"/>
    </row>
    <row r="33" spans="1:34" ht="27" thickBot="1" x14ac:dyDescent="0.2">
      <c r="B33" s="183" t="s">
        <v>22</v>
      </c>
      <c r="C33" s="1192"/>
      <c r="D33" s="194" t="s">
        <v>316</v>
      </c>
      <c r="E33" s="171" t="s">
        <v>32</v>
      </c>
      <c r="G33" s="212"/>
      <c r="I33" s="212"/>
      <c r="K33" s="212"/>
      <c r="M33" s="212"/>
      <c r="O33" s="212">
        <v>0</v>
      </c>
      <c r="Q33" s="212"/>
      <c r="S33" s="212">
        <v>0</v>
      </c>
      <c r="U33" s="212"/>
      <c r="W33" s="212">
        <v>0</v>
      </c>
      <c r="Y33" s="212">
        <v>0</v>
      </c>
      <c r="AA33" s="212"/>
      <c r="AC33" s="212"/>
      <c r="AE33" s="212"/>
      <c r="AG33" s="212"/>
    </row>
    <row r="34" spans="1:34" ht="53" thickTop="1" x14ac:dyDescent="0.15">
      <c r="B34" s="186" t="s">
        <v>21</v>
      </c>
      <c r="C34" s="1188" t="s">
        <v>305</v>
      </c>
      <c r="D34" s="203" t="s">
        <v>27</v>
      </c>
      <c r="E34" s="174" t="s">
        <v>34</v>
      </c>
      <c r="G34" s="216"/>
      <c r="I34" s="216"/>
      <c r="K34" s="216"/>
      <c r="M34" s="216"/>
      <c r="O34" s="216" t="s">
        <v>1014</v>
      </c>
      <c r="Q34" s="216"/>
      <c r="S34" s="216" t="s">
        <v>250</v>
      </c>
      <c r="U34" s="216"/>
      <c r="W34" s="216" t="s">
        <v>731</v>
      </c>
      <c r="Y34" s="216" t="s">
        <v>191</v>
      </c>
      <c r="AA34" s="216"/>
      <c r="AC34" s="216"/>
      <c r="AE34" s="216"/>
      <c r="AG34" s="216"/>
    </row>
    <row r="35" spans="1:34" ht="39" x14ac:dyDescent="0.15">
      <c r="B35" s="185" t="s">
        <v>21</v>
      </c>
      <c r="C35" s="1189"/>
      <c r="D35" s="196" t="s">
        <v>40</v>
      </c>
      <c r="E35" s="173" t="s">
        <v>449</v>
      </c>
      <c r="G35" s="220"/>
      <c r="I35" s="220"/>
      <c r="K35" s="220"/>
      <c r="M35" s="220"/>
      <c r="O35" s="220" t="s">
        <v>44</v>
      </c>
      <c r="Q35" s="220"/>
      <c r="S35" s="220" t="s">
        <v>964</v>
      </c>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44</v>
      </c>
      <c r="Q36" s="217"/>
      <c r="S36" s="217" t="s">
        <v>251</v>
      </c>
      <c r="U36" s="217"/>
      <c r="W36" s="217" t="s">
        <v>732</v>
      </c>
      <c r="Y36" s="217" t="s">
        <v>186</v>
      </c>
      <c r="AA36" s="217"/>
      <c r="AC36" s="217"/>
      <c r="AE36" s="217"/>
      <c r="AG36" s="217"/>
    </row>
    <row r="37" spans="1:34" ht="27" thickBot="1" x14ac:dyDescent="0.2">
      <c r="B37" s="183" t="s">
        <v>22</v>
      </c>
      <c r="C37" s="1192"/>
      <c r="D37" s="194" t="s">
        <v>318</v>
      </c>
      <c r="E37" s="171" t="s">
        <v>32</v>
      </c>
      <c r="G37" s="212"/>
      <c r="I37" s="212"/>
      <c r="K37" s="212"/>
      <c r="M37" s="212"/>
      <c r="O37" s="212" t="s">
        <v>633</v>
      </c>
      <c r="Q37" s="212"/>
      <c r="S37" s="212" t="s">
        <v>575</v>
      </c>
      <c r="U37" s="212"/>
      <c r="W37" s="212" t="s">
        <v>575</v>
      </c>
      <c r="Y37" s="212" t="s">
        <v>575</v>
      </c>
      <c r="AA37" s="212"/>
      <c r="AC37" s="212"/>
      <c r="AE37" s="212"/>
      <c r="AG37" s="212"/>
    </row>
    <row r="38" spans="1:34" ht="40" thickTop="1" x14ac:dyDescent="0.15">
      <c r="B38" s="186" t="s">
        <v>22</v>
      </c>
      <c r="C38" s="1188" t="s">
        <v>306</v>
      </c>
      <c r="D38" s="203" t="s">
        <v>489</v>
      </c>
      <c r="E38" s="177" t="s">
        <v>155</v>
      </c>
      <c r="F38" s="160"/>
      <c r="G38" s="221"/>
      <c r="H38" s="232"/>
      <c r="I38" s="221"/>
      <c r="J38" s="232"/>
      <c r="K38" s="221"/>
      <c r="L38" s="232"/>
      <c r="M38" s="221"/>
      <c r="N38" s="232"/>
      <c r="O38" s="221" t="s">
        <v>1101</v>
      </c>
      <c r="P38" s="232"/>
      <c r="Q38" s="221"/>
      <c r="R38" s="232"/>
      <c r="S38" s="221" t="s">
        <v>965</v>
      </c>
      <c r="T38" s="232"/>
      <c r="U38" s="221"/>
      <c r="V38" s="232"/>
      <c r="W38" s="221" t="s">
        <v>733</v>
      </c>
      <c r="X38" s="232"/>
      <c r="Y38" s="221">
        <v>99.9</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217" t="s">
        <v>77</v>
      </c>
      <c r="Q39" s="217"/>
      <c r="S39" s="217" t="s">
        <v>254</v>
      </c>
      <c r="U39" s="217"/>
      <c r="W39" s="217" t="s">
        <v>734</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t="s">
        <v>41</v>
      </c>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216" t="s">
        <v>44</v>
      </c>
      <c r="Q41" s="216"/>
      <c r="S41" s="216" t="s">
        <v>327</v>
      </c>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121</v>
      </c>
      <c r="Q43" s="223"/>
      <c r="S43" s="223" t="s">
        <v>100</v>
      </c>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t="s">
        <v>116</v>
      </c>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t="s">
        <v>116</v>
      </c>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t="s">
        <v>91</v>
      </c>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104.02</v>
      </c>
      <c r="Q49" s="199"/>
      <c r="S49" s="199">
        <v>89</v>
      </c>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200">
        <v>181.68</v>
      </c>
      <c r="Q50" s="200"/>
      <c r="S50" s="200">
        <v>150</v>
      </c>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v>30</v>
      </c>
      <c r="Q51" s="201"/>
      <c r="S51" s="201" t="s">
        <v>116</v>
      </c>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v>18</v>
      </c>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v>24</v>
      </c>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v>30</v>
      </c>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v>3</v>
      </c>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5:E65" name="Range2_1_1"/>
    <protectedRange sqref="E43" name="Range1_3"/>
    <protectedRange sqref="D9" name="Range1_1_2_1_1"/>
    <protectedRange sqref="E12:E14" name="Range1_3_1"/>
    <protectedRange sqref="S6 O6 W6 U6 AA6 Y6 AC6 M6 G6 I6 K6 Q6 AE6 AG6" name="Range1_2_1_1_1"/>
  </protectedRanges>
  <mergeCells count="20">
    <mergeCell ref="C10:C11"/>
    <mergeCell ref="C12:C14"/>
    <mergeCell ref="C18:C22"/>
    <mergeCell ref="E2:E4"/>
    <mergeCell ref="B2:D2"/>
    <mergeCell ref="B3:D3"/>
    <mergeCell ref="B4:D4"/>
    <mergeCell ref="B6:D6"/>
    <mergeCell ref="C30:C33"/>
    <mergeCell ref="C15:C16"/>
    <mergeCell ref="B45:E45"/>
    <mergeCell ref="D46:D50"/>
    <mergeCell ref="D52:D54"/>
    <mergeCell ref="C34:C37"/>
    <mergeCell ref="C46:C50"/>
    <mergeCell ref="C51:C56"/>
    <mergeCell ref="C23:C25"/>
    <mergeCell ref="C41:C43"/>
    <mergeCell ref="C38:C40"/>
    <mergeCell ref="C26:C29"/>
  </mergeCells>
  <conditionalFormatting sqref="G1:AG1048576">
    <cfRule type="containsBlanks" dxfId="2085" priority="22">
      <formula>LEN(TRIM(G1))=0</formula>
    </cfRule>
  </conditionalFormatting>
  <conditionalFormatting sqref="D57:AG1048576 D1:AG3 E4:AG4 F45:AG56 D5:AG44">
    <cfRule type="expression" dxfId="2084" priority="21">
      <formula>IF($B1="M",TRUE,FALSE)</formula>
    </cfRule>
  </conditionalFormatting>
  <conditionalFormatting sqref="B1:B3 B57:B1048576 B5:B44">
    <cfRule type="cellIs" dxfId="2083" priority="20" operator="equal">
      <formula>"M"</formula>
    </cfRule>
  </conditionalFormatting>
  <conditionalFormatting sqref="A57:AH1048576 A45:A56 A1:AH3 A44:AH44 A7:B43 A5:AH6 A4 E4:AH4 AJ1:XFD1048576 F45:AH56 D7:AH43">
    <cfRule type="cellIs" dxfId="2082" priority="18" operator="equal">
      <formula>"N/A"</formula>
    </cfRule>
    <cfRule type="cellIs" dxfId="2081" priority="19" operator="equal">
      <formula>"?"</formula>
    </cfRule>
  </conditionalFormatting>
  <conditionalFormatting sqref="D51:E52 E47:E50 D55:E56 E53:E54 D45:E46">
    <cfRule type="expression" dxfId="2080" priority="17">
      <formula>IF($B45="M",TRUE,FALSE)</formula>
    </cfRule>
  </conditionalFormatting>
  <conditionalFormatting sqref="B45:B56">
    <cfRule type="cellIs" dxfId="2079" priority="16" operator="equal">
      <formula>"M"</formula>
    </cfRule>
  </conditionalFormatting>
  <conditionalFormatting sqref="E47:E50 E53:E54 B45:E45 B46:B56 D46:E46 D55:E56 D51:E52">
    <cfRule type="cellIs" dxfId="2078" priority="14" operator="equal">
      <formula>"N/A"</formula>
    </cfRule>
    <cfRule type="cellIs" dxfId="2077" priority="15" operator="equal">
      <formula>"?"</formula>
    </cfRule>
  </conditionalFormatting>
  <conditionalFormatting sqref="C7:C43">
    <cfRule type="cellIs" dxfId="2076" priority="12" operator="equal">
      <formula>"N/A"</formula>
    </cfRule>
    <cfRule type="cellIs" dxfId="2075" priority="13" operator="equal">
      <formula>"?"</formula>
    </cfRule>
  </conditionalFormatting>
  <conditionalFormatting sqref="C46:C56">
    <cfRule type="cellIs" dxfId="2074" priority="10" operator="equal">
      <formula>"N/A"</formula>
    </cfRule>
    <cfRule type="cellIs" dxfId="2073" priority="11" operator="equal">
      <formula>"?"</formula>
    </cfRule>
  </conditionalFormatting>
  <conditionalFormatting sqref="D4">
    <cfRule type="expression" dxfId="2072" priority="9">
      <formula>IF($B4="M",TRUE,FALSE)</formula>
    </cfRule>
  </conditionalFormatting>
  <conditionalFormatting sqref="B4">
    <cfRule type="cellIs" dxfId="2071" priority="8" operator="equal">
      <formula>"M"</formula>
    </cfRule>
  </conditionalFormatting>
  <conditionalFormatting sqref="B4:D4">
    <cfRule type="cellIs" dxfId="2070" priority="6" operator="equal">
      <formula>"N/A"</formula>
    </cfRule>
    <cfRule type="cellIs" dxfId="2069" priority="7" operator="equal">
      <formula>"?"</formula>
    </cfRule>
  </conditionalFormatting>
  <conditionalFormatting sqref="AI1:AI13 AI15:AI1048576">
    <cfRule type="cellIs" dxfId="2068" priority="4" operator="equal">
      <formula>"N/A"</formula>
    </cfRule>
    <cfRule type="cellIs" dxfId="2067" priority="5" operator="equal">
      <formula>"?"</formula>
    </cfRule>
  </conditionalFormatting>
  <conditionalFormatting sqref="AI14">
    <cfRule type="cellIs" dxfId="2066" priority="2" operator="equal">
      <formula>"?"</formula>
    </cfRule>
    <cfRule type="containsBlanks" dxfId="2065" priority="3">
      <formula>LEN(TRIM(AI14))=0</formula>
    </cfRule>
  </conditionalFormatting>
  <conditionalFormatting sqref="AI1:AI1048576">
    <cfRule type="notContainsBlanks" dxfId="2064" priority="1">
      <formula>LEN(TRIM(AI1))&gt;0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9"/>
    <pageSetUpPr fitToPage="1"/>
  </sheetPr>
  <dimension ref="A1:BN96"/>
  <sheetViews>
    <sheetView showGridLines="0" tabSelected="1" workbookViewId="0">
      <pane ySplit="3" topLeftCell="A4" activePane="bottomLeft" state="frozen"/>
      <selection activeCell="G14" sqref="G14:H14"/>
      <selection pane="bottomLeft" activeCell="BP14" sqref="BP14"/>
    </sheetView>
  </sheetViews>
  <sheetFormatPr baseColWidth="10" defaultColWidth="10.6640625" defaultRowHeight="14" x14ac:dyDescent="0.15"/>
  <cols>
    <col min="1" max="1" width="1.1640625" style="16" customWidth="1"/>
    <col min="2" max="2" width="4" style="4" bestFit="1" customWidth="1"/>
    <col min="3" max="3" width="9.5" style="22" customWidth="1"/>
    <col min="4" max="4" width="11.6640625" style="247" bestFit="1" customWidth="1"/>
    <col min="5" max="5" width="8.5" style="22" bestFit="1" customWidth="1"/>
    <col min="6" max="6" width="0.83203125" style="16" customWidth="1"/>
    <col min="7" max="7" width="5.33203125" style="23" hidden="1" customWidth="1"/>
    <col min="8" max="8" width="0.83203125" style="16" hidden="1" customWidth="1"/>
    <col min="9" max="9" width="5.33203125" style="23" hidden="1" customWidth="1"/>
    <col min="10" max="10" width="0.83203125" style="16" hidden="1" customWidth="1"/>
    <col min="11" max="11" width="5.33203125" style="23" hidden="1" customWidth="1"/>
    <col min="12" max="12" width="0.83203125" style="16" hidden="1" customWidth="1"/>
    <col min="13" max="13" width="5.33203125" style="23" hidden="1" customWidth="1"/>
    <col min="14" max="14" width="0.83203125" style="16" hidden="1" customWidth="1"/>
    <col min="15" max="15" width="5.33203125" style="23" hidden="1" customWidth="1"/>
    <col min="16" max="16" width="0.83203125" style="16" hidden="1" customWidth="1"/>
    <col min="17" max="17" width="5.33203125" style="23" hidden="1" customWidth="1"/>
    <col min="18" max="18" width="0.83203125" style="16" hidden="1" customWidth="1"/>
    <col min="19" max="19" width="5.33203125" style="23" hidden="1" customWidth="1"/>
    <col min="20" max="20" width="0.83203125" style="16" hidden="1" customWidth="1"/>
    <col min="21" max="21" width="9.83203125" style="23" bestFit="1" customWidth="1"/>
    <col min="22" max="22" width="0.83203125" style="16" customWidth="1"/>
    <col min="23" max="23" width="5.33203125" style="23" hidden="1" customWidth="1"/>
    <col min="24" max="24" width="0.83203125" style="16" hidden="1" customWidth="1"/>
    <col min="25" max="25" width="11" style="23" hidden="1" customWidth="1"/>
    <col min="26" max="26" width="0.83203125" style="16" customWidth="1"/>
    <col min="27" max="27" width="5.33203125" style="23" hidden="1" customWidth="1"/>
    <col min="28" max="28" width="0.83203125" style="16" hidden="1" customWidth="1"/>
    <col min="29" max="29" width="5.33203125" style="23" hidden="1" customWidth="1"/>
    <col min="30" max="30" width="0.83203125" style="16" hidden="1" customWidth="1"/>
    <col min="31" max="31" width="9.83203125" style="23" bestFit="1" customWidth="1"/>
    <col min="32" max="32" width="0.83203125" style="16" customWidth="1"/>
    <col min="33" max="33" width="5.33203125" style="23" hidden="1" customWidth="1"/>
    <col min="34" max="34" width="0.83203125" style="16" hidden="1" customWidth="1"/>
    <col min="35" max="35" width="9.83203125" style="23" bestFit="1" customWidth="1"/>
    <col min="36" max="36" width="0.83203125" style="16" hidden="1" customWidth="1"/>
    <col min="37" max="37" width="6" style="23" hidden="1" customWidth="1"/>
    <col min="38" max="38" width="0.83203125" style="16" hidden="1" customWidth="1"/>
    <col min="39" max="39" width="5.33203125" style="23" hidden="1" customWidth="1"/>
    <col min="40" max="40" width="0.83203125" style="16" hidden="1" customWidth="1"/>
    <col min="41" max="41" width="5.33203125" style="23" hidden="1" customWidth="1"/>
    <col min="42" max="42" width="0.83203125" style="16" hidden="1" customWidth="1"/>
    <col min="43" max="43" width="5.33203125" style="23" hidden="1" customWidth="1"/>
    <col min="44" max="44" width="0.83203125" style="16" hidden="1" customWidth="1"/>
    <col min="45" max="45" width="5.33203125" style="23" hidden="1" customWidth="1"/>
    <col min="46" max="46" width="0.83203125" style="16" hidden="1" customWidth="1"/>
    <col min="47" max="47" width="5.33203125" style="23" hidden="1" customWidth="1"/>
    <col min="48" max="48" width="0.83203125" style="16" hidden="1" customWidth="1"/>
    <col min="49" max="49" width="5.33203125" style="23" hidden="1" customWidth="1"/>
    <col min="50" max="50" width="0.83203125" style="16" hidden="1" customWidth="1"/>
    <col min="51" max="51" width="5.33203125" style="23" hidden="1" customWidth="1"/>
    <col min="52" max="52" width="0.83203125" style="16" hidden="1" customWidth="1"/>
    <col min="53" max="53" width="5.33203125" style="23" hidden="1" customWidth="1"/>
    <col min="54" max="54" width="0.83203125" style="16" hidden="1" customWidth="1"/>
    <col min="55" max="55" width="9.83203125" style="23" hidden="1" customWidth="1"/>
    <col min="56" max="56" width="0.83203125" style="16" hidden="1" customWidth="1"/>
    <col min="57" max="57" width="5.33203125" style="23" hidden="1" customWidth="1"/>
    <col min="58" max="58" width="0.83203125" style="16" customWidth="1"/>
    <col min="59" max="59" width="5.33203125" style="23" hidden="1" customWidth="1"/>
    <col min="60" max="60" width="0.83203125" style="16" hidden="1" customWidth="1"/>
    <col min="61" max="61" width="5.33203125" style="23" hidden="1" customWidth="1"/>
    <col min="62" max="62" width="0.83203125" style="16" hidden="1" customWidth="1"/>
    <col min="63" max="63" width="5.33203125" style="23" hidden="1" customWidth="1"/>
    <col min="64" max="64" width="0.83203125" style="16" hidden="1" customWidth="1"/>
    <col min="65" max="65" width="5.33203125" style="23" hidden="1" customWidth="1"/>
    <col min="66" max="66" width="1.1640625" style="16" customWidth="1"/>
    <col min="67" max="16384" width="10.6640625" style="17"/>
  </cols>
  <sheetData>
    <row r="1" spans="2:65" s="25" customFormat="1" ht="5" thickBot="1" x14ac:dyDescent="0.2">
      <c r="B1" s="250"/>
      <c r="C1" s="251"/>
      <c r="E1" s="250"/>
      <c r="G1" s="252"/>
      <c r="I1" s="252"/>
      <c r="K1" s="252"/>
      <c r="M1" s="252"/>
      <c r="O1" s="252"/>
      <c r="Q1" s="252"/>
      <c r="S1" s="252"/>
      <c r="U1" s="252"/>
      <c r="W1" s="252"/>
      <c r="Y1" s="252"/>
      <c r="AA1" s="252"/>
      <c r="AC1" s="252"/>
      <c r="AE1" s="252"/>
      <c r="AG1" s="252"/>
      <c r="AI1" s="252"/>
      <c r="AK1" s="252"/>
      <c r="AM1" s="252"/>
      <c r="AO1" s="252"/>
      <c r="AQ1" s="252"/>
      <c r="AS1" s="252"/>
      <c r="AU1" s="252"/>
      <c r="AW1" s="252"/>
      <c r="AY1" s="252"/>
      <c r="BA1" s="252"/>
      <c r="BC1" s="252"/>
      <c r="BE1" s="252"/>
      <c r="BG1" s="252"/>
      <c r="BI1" s="252"/>
      <c r="BK1" s="252"/>
      <c r="BM1" s="252"/>
    </row>
    <row r="2" spans="2:65" ht="60" thickBot="1" x14ac:dyDescent="0.2">
      <c r="B2" s="18"/>
      <c r="C2" s="1152" t="s">
        <v>498</v>
      </c>
      <c r="D2" s="1152"/>
      <c r="E2" s="245"/>
      <c r="F2" s="19"/>
      <c r="G2" s="627" t="s">
        <v>382</v>
      </c>
      <c r="H2" s="19"/>
      <c r="I2" s="627" t="s">
        <v>383</v>
      </c>
      <c r="J2" s="19"/>
      <c r="K2" s="627" t="s">
        <v>422</v>
      </c>
      <c r="L2" s="19"/>
      <c r="M2" s="627" t="s">
        <v>384</v>
      </c>
      <c r="N2" s="19"/>
      <c r="O2" s="627" t="s">
        <v>385</v>
      </c>
      <c r="P2" s="19"/>
      <c r="Q2" s="627" t="s">
        <v>386</v>
      </c>
      <c r="R2" s="19"/>
      <c r="S2" s="627" t="s">
        <v>102</v>
      </c>
      <c r="T2" s="19"/>
      <c r="U2" s="627" t="s">
        <v>387</v>
      </c>
      <c r="V2" s="19"/>
      <c r="W2" s="627" t="s">
        <v>390</v>
      </c>
      <c r="X2" s="19"/>
      <c r="Y2" s="627" t="s">
        <v>104</v>
      </c>
      <c r="Z2" s="19"/>
      <c r="AA2" s="627" t="s">
        <v>391</v>
      </c>
      <c r="AB2" s="19"/>
      <c r="AC2" s="627" t="s">
        <v>105</v>
      </c>
      <c r="AD2" s="19"/>
      <c r="AE2" s="627" t="s">
        <v>654</v>
      </c>
      <c r="AF2" s="19"/>
      <c r="AG2" s="627" t="s">
        <v>392</v>
      </c>
      <c r="AH2" s="19"/>
      <c r="AI2" s="627" t="s">
        <v>107</v>
      </c>
      <c r="AJ2" s="19"/>
      <c r="AK2" s="627" t="s">
        <v>393</v>
      </c>
      <c r="AL2" s="19"/>
      <c r="AM2" s="627" t="s">
        <v>394</v>
      </c>
      <c r="AN2" s="19"/>
      <c r="AO2" s="627" t="s">
        <v>395</v>
      </c>
      <c r="AP2" s="19"/>
      <c r="AQ2" s="627" t="s">
        <v>520</v>
      </c>
      <c r="AR2" s="19"/>
      <c r="AS2" s="627" t="s">
        <v>397</v>
      </c>
      <c r="AT2" s="19"/>
      <c r="AU2" s="627" t="s">
        <v>398</v>
      </c>
      <c r="AV2" s="19"/>
      <c r="AW2" s="627" t="s">
        <v>108</v>
      </c>
      <c r="AX2" s="19"/>
      <c r="AY2" s="627" t="s">
        <v>405</v>
      </c>
      <c r="AZ2" s="19"/>
      <c r="BA2" s="627" t="s">
        <v>399</v>
      </c>
      <c r="BB2" s="19"/>
      <c r="BC2" s="627" t="s">
        <v>109</v>
      </c>
      <c r="BD2" s="19"/>
      <c r="BE2" s="627" t="s">
        <v>400</v>
      </c>
      <c r="BF2" s="19"/>
      <c r="BG2" s="627" t="s">
        <v>401</v>
      </c>
      <c r="BH2" s="19"/>
      <c r="BI2" s="627" t="s">
        <v>402</v>
      </c>
      <c r="BJ2" s="19"/>
      <c r="BK2" s="627" t="s">
        <v>403</v>
      </c>
      <c r="BL2" s="19"/>
      <c r="BM2" s="627" t="s">
        <v>404</v>
      </c>
    </row>
    <row r="3" spans="2:65" s="25" customFormat="1" ht="4" x14ac:dyDescent="0.15">
      <c r="B3" s="250"/>
      <c r="C3" s="251"/>
      <c r="E3" s="250"/>
      <c r="G3" s="252"/>
      <c r="I3" s="252"/>
      <c r="K3" s="252"/>
      <c r="M3" s="252"/>
      <c r="O3" s="252"/>
      <c r="Q3" s="252"/>
      <c r="S3" s="252"/>
      <c r="U3" s="252"/>
      <c r="W3" s="252"/>
      <c r="Y3" s="252"/>
      <c r="AA3" s="252"/>
      <c r="AC3" s="252"/>
      <c r="AE3" s="252"/>
      <c r="AG3" s="252"/>
      <c r="AI3" s="252"/>
      <c r="AK3" s="252"/>
      <c r="AM3" s="252"/>
      <c r="AO3" s="252"/>
      <c r="AQ3" s="252"/>
      <c r="AS3" s="252"/>
      <c r="AU3" s="252"/>
      <c r="AW3" s="252"/>
      <c r="AY3" s="252"/>
      <c r="BA3" s="252"/>
      <c r="BC3" s="252"/>
      <c r="BE3" s="252"/>
      <c r="BG3" s="252"/>
      <c r="BI3" s="252"/>
      <c r="BK3" s="252"/>
      <c r="BM3" s="252"/>
    </row>
    <row r="4" spans="2:65" s="25" customFormat="1" ht="5" thickBot="1" x14ac:dyDescent="0.2">
      <c r="B4" s="250"/>
      <c r="C4" s="251"/>
      <c r="E4" s="250"/>
      <c r="G4" s="252"/>
      <c r="I4" s="252"/>
      <c r="K4" s="252"/>
      <c r="M4" s="252"/>
      <c r="O4" s="252"/>
      <c r="Q4" s="252"/>
      <c r="S4" s="252"/>
      <c r="U4" s="252"/>
      <c r="W4" s="252"/>
      <c r="Y4" s="252"/>
      <c r="AA4" s="252"/>
      <c r="AC4" s="252"/>
      <c r="AE4" s="252"/>
      <c r="AG4" s="252"/>
      <c r="AI4" s="252"/>
      <c r="AK4" s="252"/>
      <c r="AM4" s="252"/>
      <c r="AO4" s="252"/>
      <c r="AQ4" s="252"/>
      <c r="AS4" s="252"/>
      <c r="AU4" s="252"/>
      <c r="AW4" s="252"/>
      <c r="AY4" s="252"/>
      <c r="BA4" s="252"/>
      <c r="BC4" s="252"/>
      <c r="BE4" s="252"/>
      <c r="BG4" s="252"/>
      <c r="BI4" s="252"/>
      <c r="BK4" s="252"/>
      <c r="BM4" s="252"/>
    </row>
    <row r="5" spans="2:65" x14ac:dyDescent="0.15">
      <c r="B5" s="1127" t="s">
        <v>370</v>
      </c>
      <c r="C5" s="1155" t="s">
        <v>119</v>
      </c>
      <c r="D5" s="584" t="s">
        <v>480</v>
      </c>
      <c r="E5" s="585" t="s">
        <v>477</v>
      </c>
      <c r="F5" s="24"/>
      <c r="G5" s="595" t="str">
        <f>IF(ISBLANK(HLOOKUP(G$2,'D-SV'!$G$2:$AE$4,3,FALSE)),"N/O",HLOOKUP(G$2,'D-SV'!$G$2:$AE$4,3,FALSE))</f>
        <v>N/O</v>
      </c>
      <c r="H5" s="24"/>
      <c r="I5" s="595" t="str">
        <f>IF(ISBLANK(HLOOKUP(I$2,'D-SV'!$G$2:$AE$4,3,FALSE)),"N/O",HLOOKUP(I2,'D-SV'!$G$2:$AE$4,3,FALSE))</f>
        <v>N/O</v>
      </c>
      <c r="J5" s="24"/>
      <c r="K5" s="595" t="str">
        <f>IF(ISBLANK(HLOOKUP(K$2,'D-SV'!$G$2:$AE$4,3,FALSE)),"N/O",HLOOKUP(K2,'D-SV'!$G$2:$AE$4,3,FALSE))</f>
        <v>N/O</v>
      </c>
      <c r="L5" s="24"/>
      <c r="M5" s="595" t="str">
        <f>IF(ISBLANK(HLOOKUP(M$2,'D-SV'!$G$2:$AE$4,3,FALSE)),"N/O",HLOOKUP(M2,'D-SV'!$G$2:$AE$4,3,FALSE))</f>
        <v>N/O</v>
      </c>
      <c r="N5" s="24"/>
      <c r="O5" s="595" t="s">
        <v>497</v>
      </c>
      <c r="P5" s="24"/>
      <c r="Q5" s="595" t="s">
        <v>497</v>
      </c>
      <c r="R5" s="24"/>
      <c r="S5" s="595" t="str">
        <f>IF(ISBLANK(HLOOKUP(S$2,'D-SV'!$G$2:$AE$4,3,FALSE)),"N/O",HLOOKUP(S2,'D-SV'!$G$2:$AE$4,3,FALSE))</f>
        <v>N/O</v>
      </c>
      <c r="T5" s="24"/>
      <c r="U5" s="595">
        <f>IF(ISBLANK(HLOOKUP(U$2,'D-SV'!$G$2:$AE$4,3,FALSE)),"N/O",HLOOKUP(U2,'D-SV'!$G$2:$AE$4,3,FALSE))</f>
        <v>569</v>
      </c>
      <c r="V5" s="24"/>
      <c r="W5" s="595" t="str">
        <f>IF(ISBLANK(HLOOKUP(W$2,'D-SV'!$G$2:$AE$4,3,FALSE)),"N/O",HLOOKUP(W2,'D-SV'!$G$2:$AE$4,3,FALSE))</f>
        <v>N/O</v>
      </c>
      <c r="X5" s="24"/>
      <c r="Y5" s="595">
        <f>IF(ISBLANK(HLOOKUP(Y$2,'D-SV'!$G$2:$AE$4,3,FALSE)),"N/O",HLOOKUP(Y2,'D-SV'!$G$2:$AE$4,3,FALSE))</f>
        <v>575</v>
      </c>
      <c r="Z5" s="24"/>
      <c r="AA5" s="595" t="s">
        <v>497</v>
      </c>
      <c r="AB5" s="24"/>
      <c r="AC5" s="595" t="str">
        <f>IF(ISBLANK(HLOOKUP(AC$2,'D-SV'!$G$2:$AE$4,3,FALSE)),"N/O",HLOOKUP(AC2,'D-SV'!$G$2:$AE$4,3,FALSE))</f>
        <v>N/O</v>
      </c>
      <c r="AD5" s="24"/>
      <c r="AE5" s="595">
        <f>IF(ISBLANK(HLOOKUP(AE$2,'D-SV'!$G$2:$AE$4,3,FALSE)),"N/O",HLOOKUP(AE2,'D-SV'!$G$2:$AE$4,3,FALSE))</f>
        <v>399</v>
      </c>
      <c r="AF5" s="24"/>
      <c r="AG5" s="595" t="s">
        <v>497</v>
      </c>
      <c r="AH5" s="24"/>
      <c r="AI5" s="595">
        <f>IF(ISBLANK(HLOOKUP(AI$2,'D-SV'!$G$2:$AE$4,3,FALSE)),"N/O",HLOOKUP(AI2,'D-SV'!$G$2:$AE$4,3,FALSE))</f>
        <v>615</v>
      </c>
      <c r="AJ5" s="24"/>
      <c r="AK5" s="595" t="str">
        <f>IF(ISBLANK(HLOOKUP(AK$2,'D-SV'!$G$2:$AE$4,3,FALSE)),"N/O",HLOOKUP(AK2,'D-SV'!$G$2:$AE$4,3,FALSE))</f>
        <v>N/O</v>
      </c>
      <c r="AL5" s="24"/>
      <c r="AM5" s="595" t="s">
        <v>497</v>
      </c>
      <c r="AN5" s="24"/>
      <c r="AO5" s="595" t="s">
        <v>497</v>
      </c>
      <c r="AP5" s="24"/>
      <c r="AQ5" s="595" t="s">
        <v>497</v>
      </c>
      <c r="AR5" s="24"/>
      <c r="AS5" s="595" t="s">
        <v>497</v>
      </c>
      <c r="AT5" s="24"/>
      <c r="AU5" s="595" t="s">
        <v>497</v>
      </c>
      <c r="AV5" s="24"/>
      <c r="AW5" s="595" t="s">
        <v>497</v>
      </c>
      <c r="AX5" s="24"/>
      <c r="AY5" s="595" t="s">
        <v>497</v>
      </c>
      <c r="AZ5" s="24"/>
      <c r="BA5" s="595" t="s">
        <v>497</v>
      </c>
      <c r="BB5" s="24"/>
      <c r="BC5" s="595" t="s">
        <v>497</v>
      </c>
      <c r="BD5" s="24"/>
      <c r="BE5" s="595" t="s">
        <v>497</v>
      </c>
      <c r="BF5" s="24"/>
      <c r="BG5" s="595" t="s">
        <v>497</v>
      </c>
      <c r="BH5" s="24"/>
      <c r="BI5" s="595" t="str">
        <f>IF(ISBLANK(HLOOKUP(BI$2,'D-SV'!$G$2:$AE$4,3,FALSE)),"N/O",HLOOKUP(BI2,'D-SV'!$G$2:$AE$4,3,FALSE))</f>
        <v>N/O</v>
      </c>
      <c r="BJ5" s="24"/>
      <c r="BK5" s="595" t="s">
        <v>497</v>
      </c>
      <c r="BL5" s="24"/>
      <c r="BM5" s="595" t="s">
        <v>497</v>
      </c>
    </row>
    <row r="6" spans="2:65" x14ac:dyDescent="0.15">
      <c r="B6" s="1128"/>
      <c r="C6" s="1150"/>
      <c r="D6" s="586" t="s">
        <v>119</v>
      </c>
      <c r="E6" s="587" t="s">
        <v>358</v>
      </c>
      <c r="F6" s="24"/>
      <c r="G6" s="596" t="str">
        <f>IF(ISBLANK(HLOOKUP(G$2,'D-SS'!$G$2:$AE$4,3,FALSE)),"N/O",HLOOKUP(G$2,'D-SS'!$G$2:$AE$4,3,FALSE))</f>
        <v>N/O</v>
      </c>
      <c r="H6" s="24"/>
      <c r="I6" s="596" t="str">
        <f>IF(ISBLANK(HLOOKUP(I$2,'D-SS'!$G$2:$AE$4,3,FALSE)),"N/O",HLOOKUP(I2,'D-SS'!$G$2:$AE$4,3,FALSE))</f>
        <v>N/O</v>
      </c>
      <c r="J6" s="24"/>
      <c r="K6" s="596" t="str">
        <f>IF(ISBLANK(HLOOKUP(K$2,'D-SS'!$G$2:$AE$4,3,FALSE)),"N/O",HLOOKUP(K2,'D-SS'!$G$2:$AE$4,3,FALSE))</f>
        <v>N/O</v>
      </c>
      <c r="L6" s="24"/>
      <c r="M6" s="596" t="str">
        <f>IF(ISBLANK(HLOOKUP(M$2,'D-SS'!$G$2:$AE$4,3,FALSE)),"N/O",HLOOKUP(M2,'D-SS'!$G$2:$AE$4,3,FALSE))</f>
        <v>N/O</v>
      </c>
      <c r="N6" s="24"/>
      <c r="O6" s="596" t="s">
        <v>497</v>
      </c>
      <c r="P6" s="24"/>
      <c r="Q6" s="596" t="s">
        <v>497</v>
      </c>
      <c r="R6" s="24"/>
      <c r="S6" s="596" t="str">
        <f>IF(ISBLANK(HLOOKUP(S$2,'D-SS'!$G$2:$AE$4,3,FALSE)),"N/O",HLOOKUP(S2,'D-SS'!$G$2:$AE$4,3,FALSE))</f>
        <v>N/O</v>
      </c>
      <c r="T6" s="24"/>
      <c r="U6" s="596">
        <f>IF(ISBLANK(HLOOKUP(U$2,'D-SS'!$G$2:$AE$4,3,FALSE)),"N/O",HLOOKUP(U2,'D-SS'!$G$2:$AE$4,3,FALSE))</f>
        <v>629</v>
      </c>
      <c r="V6" s="24"/>
      <c r="W6" s="596" t="str">
        <f>IF(ISBLANK(HLOOKUP(W$2,'D-SS'!$G$2:$AE$4,3,FALSE)),"N/O",HLOOKUP(W2,'D-SS'!$G$2:$AE$4,3,FALSE))</f>
        <v>N/O</v>
      </c>
      <c r="X6" s="24"/>
      <c r="Y6" s="596">
        <f>IF(ISBLANK(HLOOKUP(Y$2,'D-SS'!$G$2:$AE$4,3,FALSE)),"N/O",HLOOKUP(Y2,'D-SS'!$G$2:$AE$4,3,FALSE))</f>
        <v>599</v>
      </c>
      <c r="Z6" s="24"/>
      <c r="AA6" s="596" t="s">
        <v>497</v>
      </c>
      <c r="AB6" s="24"/>
      <c r="AC6" s="596" t="str">
        <f>IF(ISBLANK(HLOOKUP(AC$2,'D-SS'!$G$2:$AE$4,3,FALSE)),"N/O",HLOOKUP(AC2,'D-SS'!$G$2:$AE$4,3,FALSE))</f>
        <v>N/O</v>
      </c>
      <c r="AD6" s="24"/>
      <c r="AE6" s="596">
        <f>IF(ISBLANK(HLOOKUP(AE$2,'D-SS'!$G$2:$AE$4,3,FALSE)),"N/O",HLOOKUP(AE2,'D-SS'!$G$2:$AE$4,3,FALSE))</f>
        <v>499</v>
      </c>
      <c r="AF6" s="24"/>
      <c r="AG6" s="596" t="s">
        <v>497</v>
      </c>
      <c r="AH6" s="24"/>
      <c r="AI6" s="596">
        <f>IF(ISBLANK(HLOOKUP(AI$2,'D-SS'!$G$2:$AE$4,3,FALSE)),"N/O",HLOOKUP(AI2,'D-SS'!$G$2:$AE$4,3,FALSE))</f>
        <v>625</v>
      </c>
      <c r="AJ6" s="24"/>
      <c r="AK6" s="596" t="str">
        <f>IF(ISBLANK(HLOOKUP(AK$2,'D-SS'!$G$2:$AE$4,3,FALSE)),"N/O",HLOOKUP(AK2,'D-SS'!$G$2:$AE$4,3,FALSE))</f>
        <v>N/O</v>
      </c>
      <c r="AL6" s="24"/>
      <c r="AM6" s="596" t="s">
        <v>497</v>
      </c>
      <c r="AN6" s="24"/>
      <c r="AO6" s="596" t="s">
        <v>497</v>
      </c>
      <c r="AP6" s="24"/>
      <c r="AQ6" s="596" t="s">
        <v>497</v>
      </c>
      <c r="AR6" s="24"/>
      <c r="AS6" s="596" t="s">
        <v>497</v>
      </c>
      <c r="AT6" s="24"/>
      <c r="AU6" s="596" t="s">
        <v>497</v>
      </c>
      <c r="AV6" s="24"/>
      <c r="AW6" s="596" t="s">
        <v>497</v>
      </c>
      <c r="AX6" s="24"/>
      <c r="AY6" s="596" t="s">
        <v>497</v>
      </c>
      <c r="AZ6" s="24"/>
      <c r="BA6" s="596" t="s">
        <v>497</v>
      </c>
      <c r="BB6" s="24"/>
      <c r="BC6" s="596" t="s">
        <v>497</v>
      </c>
      <c r="BD6" s="24"/>
      <c r="BE6" s="596" t="s">
        <v>497</v>
      </c>
      <c r="BF6" s="24"/>
      <c r="BG6" s="596" t="s">
        <v>497</v>
      </c>
      <c r="BH6" s="24"/>
      <c r="BI6" s="596" t="str">
        <f>IF(ISBLANK(HLOOKUP(BI$2,'D-SS'!$G$2:$AE$4,3,FALSE)),"N/O",HLOOKUP(BI2,'D-SS'!$G$2:$AE$4,3,FALSE))</f>
        <v>N/O</v>
      </c>
      <c r="BJ6" s="24"/>
      <c r="BK6" s="596" t="s">
        <v>497</v>
      </c>
      <c r="BL6" s="24"/>
      <c r="BM6" s="596" t="s">
        <v>497</v>
      </c>
    </row>
    <row r="7" spans="2:65" x14ac:dyDescent="0.15">
      <c r="B7" s="1128"/>
      <c r="C7" s="1150"/>
      <c r="D7" s="586" t="s">
        <v>406</v>
      </c>
      <c r="E7" s="587" t="s">
        <v>344</v>
      </c>
      <c r="F7" s="24"/>
      <c r="G7" s="596" t="str">
        <f>IF(ISBLANK(HLOOKUP(G$2,'D-SM'!$G$2:$AE$4,3,FALSE)),"N/O",HLOOKUP(G$2,'D-SM'!$G$2:$AE$4,3,FALSE))</f>
        <v>N/O</v>
      </c>
      <c r="H7" s="24"/>
      <c r="I7" s="596" t="str">
        <f>IF(ISBLANK(HLOOKUP(I$2,'D-SM'!$G$2:$AE$4,3,FALSE)),"N/O",HLOOKUP(I$2,'D-SM'!$G$2:$AE$4,3,FALSE))</f>
        <v>N/O</v>
      </c>
      <c r="J7" s="24"/>
      <c r="K7" s="596" t="str">
        <f>IF(ISBLANK(HLOOKUP(K$2,'D-SM'!$G$2:$AE$4,3,FALSE)),"N/O",HLOOKUP(K$2,'D-SM'!$G$2:$AE$4,3,FALSE))</f>
        <v>N/O</v>
      </c>
      <c r="L7" s="24"/>
      <c r="M7" s="596" t="str">
        <f>IF(ISBLANK(HLOOKUP(M$2,'D-SM'!$G$2:$AE$4,3,FALSE)),"N/O",HLOOKUP(M$2,'D-SM'!$G$2:$AE$4,3,FALSE))</f>
        <v>N/O</v>
      </c>
      <c r="N7" s="24"/>
      <c r="O7" s="596" t="s">
        <v>497</v>
      </c>
      <c r="P7" s="24"/>
      <c r="Q7" s="596" t="s">
        <v>497</v>
      </c>
      <c r="R7" s="24"/>
      <c r="S7" s="596" t="str">
        <f>IF(ISBLANK(HLOOKUP(S$2,'D-SM'!$G$2:$AE$4,3,FALSE)),"N/O",HLOOKUP(S$2,'D-SM'!$G$2:$AE$4,3,FALSE))</f>
        <v>N/O</v>
      </c>
      <c r="T7" s="24"/>
      <c r="U7" s="596">
        <f>IF(ISBLANK(HLOOKUP(U$2,'D-SM'!$G$2:$AE$4,3,FALSE)),"N/O",HLOOKUP(U$2,'D-SM'!$G$2:$AE$4,3,FALSE))</f>
        <v>799</v>
      </c>
      <c r="V7" s="24"/>
      <c r="W7" s="596" t="str">
        <f>IF(ISBLANK(HLOOKUP(W$2,'D-SM'!$G$2:$AE$4,3,FALSE)),"N/O",HLOOKUP(W$2,'D-SM'!$G$2:$AE$4,3,FALSE))</f>
        <v>N/O</v>
      </c>
      <c r="X7" s="24"/>
      <c r="Y7" s="596">
        <f>IF(ISBLANK(HLOOKUP(Y$2,'D-SM'!$G$2:$AE$4,3,FALSE)),"N/O",HLOOKUP(Y$2,'D-SM'!$G$2:$AE$4,3,FALSE))</f>
        <v>699</v>
      </c>
      <c r="Z7" s="24"/>
      <c r="AA7" s="596" t="s">
        <v>497</v>
      </c>
      <c r="AB7" s="24"/>
      <c r="AC7" s="596" t="str">
        <f>IF(ISBLANK(HLOOKUP(AC$2,'D-SM'!$G$2:$AE$4,3,FALSE)),"N/O",HLOOKUP(AC$2,'D-SM'!$G$2:$AE$4,3,FALSE))</f>
        <v>N/O</v>
      </c>
      <c r="AD7" s="24"/>
      <c r="AE7" s="596">
        <f>IF(ISBLANK(HLOOKUP(AE$2,'D-SM'!$G$2:$AE$4,3,FALSE)),"N/O",HLOOKUP(AE$2,'D-SM'!$G$2:$AE$4,3,FALSE))</f>
        <v>619</v>
      </c>
      <c r="AF7" s="24"/>
      <c r="AG7" s="596" t="s">
        <v>497</v>
      </c>
      <c r="AH7" s="24"/>
      <c r="AI7" s="596">
        <f>IF(ISBLANK(HLOOKUP(AI$2,'D-SM'!$G$2:$AE$4,3,FALSE)),"N/O",HLOOKUP(AI$2,'D-SM'!$G$2:$AE$4,3,FALSE))</f>
        <v>699</v>
      </c>
      <c r="AJ7" s="24"/>
      <c r="AK7" s="596" t="str">
        <f>IF(ISBLANK(HLOOKUP(AK$2,'D-SM'!$G$2:$AE$4,3,FALSE)),"N/O",HLOOKUP(AK$2,'D-SM'!$G$2:$AE$4,3,FALSE))</f>
        <v>N/O</v>
      </c>
      <c r="AL7" s="24"/>
      <c r="AM7" s="596" t="s">
        <v>497</v>
      </c>
      <c r="AN7" s="24"/>
      <c r="AO7" s="596" t="s">
        <v>497</v>
      </c>
      <c r="AP7" s="24"/>
      <c r="AQ7" s="596" t="s">
        <v>497</v>
      </c>
      <c r="AR7" s="24"/>
      <c r="AS7" s="596" t="s">
        <v>497</v>
      </c>
      <c r="AT7" s="24"/>
      <c r="AU7" s="596" t="s">
        <v>497</v>
      </c>
      <c r="AV7" s="24"/>
      <c r="AW7" s="596" t="s">
        <v>497</v>
      </c>
      <c r="AX7" s="24"/>
      <c r="AY7" s="596" t="s">
        <v>497</v>
      </c>
      <c r="AZ7" s="24"/>
      <c r="BA7" s="596" t="s">
        <v>497</v>
      </c>
      <c r="BB7" s="24"/>
      <c r="BC7" s="596" t="s">
        <v>497</v>
      </c>
      <c r="BD7" s="24"/>
      <c r="BE7" s="596" t="s">
        <v>497</v>
      </c>
      <c r="BF7" s="24"/>
      <c r="BG7" s="596" t="s">
        <v>497</v>
      </c>
      <c r="BH7" s="24"/>
      <c r="BI7" s="596" t="str">
        <f>IF(ISBLANK(HLOOKUP(BI$2,'D-SM'!$G$2:$AE$4,3,FALSE)),"N/O",HLOOKUP(BI$2,'D-SM'!$G$2:$AE$4,3,FALSE))</f>
        <v>N/O</v>
      </c>
      <c r="BJ7" s="24"/>
      <c r="BK7" s="596" t="s">
        <v>497</v>
      </c>
      <c r="BL7" s="24"/>
      <c r="BM7" s="596" t="s">
        <v>497</v>
      </c>
    </row>
    <row r="8" spans="2:65" ht="15" thickBot="1" x14ac:dyDescent="0.2">
      <c r="B8" s="1128"/>
      <c r="C8" s="1156"/>
      <c r="D8" s="588" t="s">
        <v>407</v>
      </c>
      <c r="E8" s="589" t="s">
        <v>337</v>
      </c>
      <c r="F8" s="24"/>
      <c r="G8" s="597" t="str">
        <f>IF(ISBLANK(HLOOKUP(G$2,'D-SP'!$G$2:$AE$4,3,FALSE)),"N/O",HLOOKUP(G$2,'D-SP'!$G$2:$AE$4,3,FALSE))</f>
        <v>N/O</v>
      </c>
      <c r="H8" s="24"/>
      <c r="I8" s="597" t="str">
        <f>IF(ISBLANK(HLOOKUP(I$2,'D-SP'!$G$2:$AE$4,3,FALSE)),"N/O",HLOOKUP(I$2,'D-SP'!$G$2:$AE$4,3,FALSE))</f>
        <v>N/O</v>
      </c>
      <c r="J8" s="24"/>
      <c r="K8" s="597" t="str">
        <f>IF(ISBLANK(HLOOKUP(K$2,'D-SP'!$G$2:$AE$4,3,FALSE)),"N/O",HLOOKUP(K$2,'D-SP'!$G$2:$AE$4,3,FALSE))</f>
        <v>N/O</v>
      </c>
      <c r="L8" s="24"/>
      <c r="M8" s="597" t="str">
        <f>IF(ISBLANK(HLOOKUP(M$2,'D-SP'!$G$2:$AE$4,3,FALSE)),"N/O",HLOOKUP(M$2,'D-SP'!$G$2:$AE$4,3,FALSE))</f>
        <v>N/O</v>
      </c>
      <c r="N8" s="24"/>
      <c r="O8" s="597" t="s">
        <v>497</v>
      </c>
      <c r="P8" s="24"/>
      <c r="Q8" s="597" t="s">
        <v>497</v>
      </c>
      <c r="R8" s="24"/>
      <c r="S8" s="597" t="str">
        <f>IF(ISBLANK(HLOOKUP(S$2,'D-SP'!$G$2:$AE$4,3,FALSE)),"N/O",HLOOKUP(S$2,'D-SP'!$G$2:$AE$4,3,FALSE))</f>
        <v>N/O</v>
      </c>
      <c r="T8" s="24"/>
      <c r="U8" s="597">
        <f>IF(ISBLANK(HLOOKUP(U$2,'D-SP'!$G$2:$AE$4,3,FALSE)),"N/O",HLOOKUP(U$2,'D-SP'!$G$2:$AE$4,3,FALSE))</f>
        <v>819</v>
      </c>
      <c r="V8" s="24"/>
      <c r="W8" s="597" t="str">
        <f>IF(ISBLANK(HLOOKUP(W$2,'D-SP'!$G$2:$AE$4,3,FALSE)),"N/O",HLOOKUP(W$2,'D-SP'!$G$2:$AE$4,3,FALSE))</f>
        <v>N/O</v>
      </c>
      <c r="X8" s="24"/>
      <c r="Y8" s="597">
        <f>IF(ISBLANK(HLOOKUP(Y$2,'D-SP'!$G$2:$AE$4,3,FALSE)),"N/O",HLOOKUP(Y$2,'D-SP'!$G$2:$AE$4,3,FALSE))</f>
        <v>850</v>
      </c>
      <c r="Z8" s="24"/>
      <c r="AA8" s="597" t="s">
        <v>497</v>
      </c>
      <c r="AB8" s="24"/>
      <c r="AC8" s="597" t="str">
        <f>IF(ISBLANK(HLOOKUP(AC$2,'D-SP'!$G$2:$AE$4,3,FALSE)),"N/O",HLOOKUP(AC$2,'D-SP'!$G$2:$AE$4,3,FALSE))</f>
        <v>N/O</v>
      </c>
      <c r="AD8" s="24"/>
      <c r="AE8" s="597">
        <f>IF(ISBLANK(HLOOKUP(AE$2,'D-SP'!$G$2:$AE$4,3,FALSE)),"N/O",HLOOKUP(AE$2,'D-SP'!$G$2:$AE$4,3,FALSE))</f>
        <v>768</v>
      </c>
      <c r="AF8" s="24"/>
      <c r="AG8" s="597" t="s">
        <v>497</v>
      </c>
      <c r="AH8" s="24"/>
      <c r="AI8" s="597">
        <f>IF(ISBLANK(HLOOKUP(AI$2,'D-SP'!$G$2:$AE$4,3,FALSE)),"N/O",HLOOKUP(AI$2,'D-SP'!$G$2:$AE$4,3,FALSE))</f>
        <v>810</v>
      </c>
      <c r="AJ8" s="24"/>
      <c r="AK8" s="597" t="str">
        <f>IF(ISBLANK(HLOOKUP(AK$2,'D-SP'!$G$2:$AE$4,3,FALSE)),"N/O",HLOOKUP(AK$2,'D-SP'!$G$2:$AE$4,3,FALSE))</f>
        <v>N/O</v>
      </c>
      <c r="AL8" s="24"/>
      <c r="AM8" s="597" t="s">
        <v>497</v>
      </c>
      <c r="AN8" s="24"/>
      <c r="AO8" s="597" t="s">
        <v>497</v>
      </c>
      <c r="AP8" s="24"/>
      <c r="AQ8" s="597" t="s">
        <v>497</v>
      </c>
      <c r="AR8" s="24"/>
      <c r="AS8" s="597" t="s">
        <v>497</v>
      </c>
      <c r="AT8" s="24"/>
      <c r="AU8" s="597" t="s">
        <v>497</v>
      </c>
      <c r="AV8" s="24"/>
      <c r="AW8" s="597" t="s">
        <v>497</v>
      </c>
      <c r="AX8" s="24"/>
      <c r="AY8" s="597" t="s">
        <v>497</v>
      </c>
      <c r="AZ8" s="24"/>
      <c r="BA8" s="597" t="s">
        <v>497</v>
      </c>
      <c r="BB8" s="24"/>
      <c r="BC8" s="597" t="s">
        <v>497</v>
      </c>
      <c r="BD8" s="24"/>
      <c r="BE8" s="597" t="s">
        <v>497</v>
      </c>
      <c r="BF8" s="24"/>
      <c r="BG8" s="597" t="s">
        <v>497</v>
      </c>
      <c r="BH8" s="24"/>
      <c r="BI8" s="597" t="str">
        <f>IF(ISBLANK(HLOOKUP(BI$2,'D-SP'!$G$2:$AE$4,3,FALSE)),"N/O",HLOOKUP(BI$2,'D-SP'!$G$2:$AE$4,3,FALSE))</f>
        <v>N/O</v>
      </c>
      <c r="BJ8" s="24"/>
      <c r="BK8" s="597" t="s">
        <v>497</v>
      </c>
      <c r="BL8" s="24"/>
      <c r="BM8" s="597" t="s">
        <v>497</v>
      </c>
    </row>
    <row r="9" spans="2:65" ht="15" thickTop="1" x14ac:dyDescent="0.15">
      <c r="B9" s="1128"/>
      <c r="C9" s="1148" t="s">
        <v>546</v>
      </c>
      <c r="D9" s="590" t="s">
        <v>480</v>
      </c>
      <c r="E9" s="591" t="s">
        <v>479</v>
      </c>
      <c r="F9" s="24"/>
      <c r="G9" s="598" t="str">
        <f>IF(ISBLANK(HLOOKUP(G$2,'D-WV'!$G$2:$AE$4,3,FALSE)),"N/O",HLOOKUP(G$2,'D-WV'!$G$2:$AE$4,3,FALSE))</f>
        <v>N/O</v>
      </c>
      <c r="H9" s="24"/>
      <c r="I9" s="598" t="str">
        <f>IF(ISBLANK(HLOOKUP(I$2,'D-WV'!$G$2:$AE$4,3,FALSE)),"N/O",HLOOKUP(I$2,'D-WV'!$G$2:$AE$4,3,FALSE))</f>
        <v>N/O</v>
      </c>
      <c r="J9" s="24"/>
      <c r="K9" s="598" t="str">
        <f>IF(ISBLANK(HLOOKUP(K$2,'D-WV'!$G$2:$AE$4,3,FALSE)),"N/O",HLOOKUP(K$2,'D-WV'!$G$2:$AE$4,3,FALSE))</f>
        <v>N/O</v>
      </c>
      <c r="L9" s="24"/>
      <c r="M9" s="598" t="str">
        <f>IF(ISBLANK(HLOOKUP(M$2,'D-WV'!$G$2:$AE$4,3,FALSE)),"N/O",HLOOKUP(M$2,'D-WV'!$G$2:$AE$4,3,FALSE))</f>
        <v>N/O</v>
      </c>
      <c r="N9" s="24"/>
      <c r="O9" s="598" t="s">
        <v>497</v>
      </c>
      <c r="P9" s="24"/>
      <c r="Q9" s="598" t="s">
        <v>497</v>
      </c>
      <c r="R9" s="24"/>
      <c r="S9" s="598" t="str">
        <f>IF(ISBLANK(HLOOKUP(S$2,'D-WV'!$G$2:$AE$4,3,FALSE)),"N/O",HLOOKUP(S$2,'D-WV'!$G$2:$AE$4,3,FALSE))</f>
        <v>N/O</v>
      </c>
      <c r="T9" s="24"/>
      <c r="U9" s="598">
        <f>IF(ISBLANK(HLOOKUP(U$2,'D-WV'!$G$2:$AE$4,3,FALSE)),"N/O",HLOOKUP(U$2,'D-WV'!$G$2:$AE$4,3,FALSE))</f>
        <v>719</v>
      </c>
      <c r="V9" s="24"/>
      <c r="W9" s="598" t="str">
        <f>IF(ISBLANK(HLOOKUP(W$2,'D-WV'!$G$2:$AE$4,3,FALSE)),"N/O",HLOOKUP(W$2,'D-WV'!$G$2:$AE$4,3,FALSE))</f>
        <v>N/O</v>
      </c>
      <c r="X9" s="24"/>
      <c r="Y9" s="598">
        <f>IF(ISBLANK(HLOOKUP(Y$2,'D-WV'!$G$2:$AE$4,3,FALSE)),"N/O",HLOOKUP(Y$2,'D-WV'!$G$2:$AE$4,3,FALSE))</f>
        <v>799</v>
      </c>
      <c r="Z9" s="24"/>
      <c r="AA9" s="598" t="s">
        <v>497</v>
      </c>
      <c r="AB9" s="24"/>
      <c r="AC9" s="598" t="str">
        <f>IF(ISBLANK(HLOOKUP(AC$2,'D-WV'!$G$2:$AE$4,3,FALSE)),"N/O",HLOOKUP(AC$2,'D-WV'!$G$2:$AE$4,3,FALSE))</f>
        <v>N/O</v>
      </c>
      <c r="AD9" s="24"/>
      <c r="AE9" s="598">
        <f>IF(ISBLANK(HLOOKUP(AE$2,'D-WV'!$G$2:$AE$4,3,FALSE)),"N/O",HLOOKUP(AE$2,'D-WV'!$G$2:$AE$4,3,FALSE))</f>
        <v>699</v>
      </c>
      <c r="AF9" s="24"/>
      <c r="AG9" s="598" t="s">
        <v>497</v>
      </c>
      <c r="AH9" s="24"/>
      <c r="AI9" s="598">
        <f>IF(ISBLANK(HLOOKUP(AI$2,'D-WV'!$G$2:$AE$4,3,FALSE)),"N/O",HLOOKUP(AI$2,'D-WV'!$G$2:$AE$4,3,FALSE))</f>
        <v>760</v>
      </c>
      <c r="AJ9" s="24"/>
      <c r="AK9" s="598" t="str">
        <f>IF(ISBLANK(HLOOKUP(AK$2,'D-WV'!$G$2:$AE$4,3,FALSE)),"N/O",HLOOKUP(AK$2,'D-WV'!$G$2:$AE$4,3,FALSE))</f>
        <v>N/O</v>
      </c>
      <c r="AL9" s="24"/>
      <c r="AM9" s="598" t="s">
        <v>497</v>
      </c>
      <c r="AN9" s="24"/>
      <c r="AO9" s="598" t="s">
        <v>497</v>
      </c>
      <c r="AP9" s="24"/>
      <c r="AQ9" s="598" t="s">
        <v>497</v>
      </c>
      <c r="AR9" s="24"/>
      <c r="AS9" s="598" t="s">
        <v>497</v>
      </c>
      <c r="AT9" s="24"/>
      <c r="AU9" s="598" t="s">
        <v>497</v>
      </c>
      <c r="AV9" s="24"/>
      <c r="AW9" s="598" t="s">
        <v>497</v>
      </c>
      <c r="AX9" s="24"/>
      <c r="AY9" s="598" t="s">
        <v>497</v>
      </c>
      <c r="AZ9" s="24"/>
      <c r="BA9" s="598" t="s">
        <v>497</v>
      </c>
      <c r="BB9" s="24"/>
      <c r="BC9" s="598" t="s">
        <v>497</v>
      </c>
      <c r="BD9" s="24"/>
      <c r="BE9" s="598" t="s">
        <v>497</v>
      </c>
      <c r="BF9" s="24"/>
      <c r="BG9" s="598" t="s">
        <v>497</v>
      </c>
      <c r="BH9" s="24"/>
      <c r="BI9" s="598" t="str">
        <f>IF(ISBLANK(HLOOKUP(BI$2,'D-WV'!$G$2:$AE$4,3,FALSE)),"N/O",HLOOKUP(BI$2,'D-WV'!$G$2:$AE$4,3,FALSE))</f>
        <v>N/O</v>
      </c>
      <c r="BJ9" s="24"/>
      <c r="BK9" s="598" t="s">
        <v>497</v>
      </c>
      <c r="BL9" s="24"/>
      <c r="BM9" s="598" t="s">
        <v>497</v>
      </c>
    </row>
    <row r="10" spans="2:65" x14ac:dyDescent="0.15">
      <c r="B10" s="1128"/>
      <c r="C10" s="1149"/>
      <c r="D10" s="586" t="s">
        <v>119</v>
      </c>
      <c r="E10" s="587" t="s">
        <v>357</v>
      </c>
      <c r="F10" s="24"/>
      <c r="G10" s="596" t="str">
        <f>IF(ISBLANK(HLOOKUP(G$2,'D-WS'!$G$2:$AE$4,3,FALSE)),"N/O",HLOOKUP(G$2,'D-WS'!$G$2:$AE$4,3,FALSE))</f>
        <v>N/O</v>
      </c>
      <c r="H10" s="24"/>
      <c r="I10" s="596" t="str">
        <f>IF(ISBLANK(HLOOKUP(I$2,'D-WS'!$G$2:$AE$4,3,FALSE)),"N/O",HLOOKUP(I$2,'D-WS'!$G$2:$AE$4,3,FALSE))</f>
        <v>N/O</v>
      </c>
      <c r="J10" s="24"/>
      <c r="K10" s="596" t="str">
        <f>IF(ISBLANK(HLOOKUP(K$2,'D-WS'!$G$2:$AE$4,3,FALSE)),"N/O",HLOOKUP(K$2,'D-WS'!$G$2:$AE$4,3,FALSE))</f>
        <v>N/O</v>
      </c>
      <c r="L10" s="24"/>
      <c r="M10" s="596" t="str">
        <f>IF(ISBLANK(HLOOKUP(M$2,'D-WS'!$G$2:$AE$4,3,FALSE)),"N/O",HLOOKUP(M$2,'D-WS'!$G$2:$AE$4,3,FALSE))</f>
        <v>N/O</v>
      </c>
      <c r="N10" s="24"/>
      <c r="O10" s="596" t="s">
        <v>497</v>
      </c>
      <c r="P10" s="24"/>
      <c r="Q10" s="596" t="s">
        <v>497</v>
      </c>
      <c r="R10" s="24"/>
      <c r="S10" s="596" t="str">
        <f>IF(ISBLANK(HLOOKUP(S$2,'D-WS'!$G$2:$AE$4,3,FALSE)),"N/O",HLOOKUP(S$2,'D-WS'!$G$2:$AE$4,3,FALSE))</f>
        <v>N/O</v>
      </c>
      <c r="T10" s="24"/>
      <c r="U10" s="596">
        <f>IF(ISBLANK(HLOOKUP(U$2,'D-WS'!$G$2:$AE$4,3,FALSE)),"N/O",HLOOKUP(U$2,'D-WS'!$G$2:$AE$4,3,FALSE))</f>
        <v>799</v>
      </c>
      <c r="V10" s="24"/>
      <c r="W10" s="596" t="str">
        <f>IF(ISBLANK(HLOOKUP(W$2,'D-WS'!$G$2:$AE$4,3,FALSE)),"N/O",HLOOKUP(W$2,'D-WS'!$G$2:$AE$4,3,FALSE))</f>
        <v>N/O</v>
      </c>
      <c r="X10" s="24"/>
      <c r="Y10" s="596">
        <f>IF(ISBLANK(HLOOKUP(Y$2,'D-WS'!$G$2:$AE$4,3,FALSE)),"N/O",HLOOKUP(Y$2,'D-WS'!$G$2:$AE$4,3,FALSE))</f>
        <v>899</v>
      </c>
      <c r="Z10" s="24"/>
      <c r="AA10" s="596" t="s">
        <v>497</v>
      </c>
      <c r="AB10" s="24"/>
      <c r="AC10" s="596" t="str">
        <f>IF(ISBLANK(HLOOKUP(AC$2,'D-WS'!$G$2:$AE$4,3,FALSE)),"N/O",HLOOKUP(AC$2,'D-WS'!$G$2:$AE$4,3,FALSE))</f>
        <v>N/O</v>
      </c>
      <c r="AD10" s="24"/>
      <c r="AE10" s="596">
        <f>IF(ISBLANK(HLOOKUP(AE$2,'D-WS'!$G$2:$AE$4,3,FALSE)),"N/O",HLOOKUP(AE$2,'D-WS'!$G$2:$AE$4,3,FALSE))</f>
        <v>749</v>
      </c>
      <c r="AF10" s="24"/>
      <c r="AG10" s="596" t="s">
        <v>497</v>
      </c>
      <c r="AH10" s="24"/>
      <c r="AI10" s="596">
        <f>IF(ISBLANK(HLOOKUP(AI$2,'D-WS'!$G$2:$AE$4,3,FALSE)),"N/O",HLOOKUP(AI$2,'D-WS'!$G$2:$AE$4,3,FALSE))</f>
        <v>755</v>
      </c>
      <c r="AJ10" s="24"/>
      <c r="AK10" s="596" t="str">
        <f>IF(ISBLANK(HLOOKUP(AK$2,'D-WS'!$G$2:$AE$4,3,FALSE)),"N/O",HLOOKUP(AK$2,'D-WS'!$G$2:$AE$4,3,FALSE))</f>
        <v>N/O</v>
      </c>
      <c r="AL10" s="24"/>
      <c r="AM10" s="596" t="s">
        <v>497</v>
      </c>
      <c r="AN10" s="24"/>
      <c r="AO10" s="596" t="s">
        <v>497</v>
      </c>
      <c r="AP10" s="24"/>
      <c r="AQ10" s="596" t="s">
        <v>497</v>
      </c>
      <c r="AR10" s="24"/>
      <c r="AS10" s="596" t="s">
        <v>497</v>
      </c>
      <c r="AT10" s="24"/>
      <c r="AU10" s="596" t="s">
        <v>497</v>
      </c>
      <c r="AV10" s="24"/>
      <c r="AW10" s="596" t="s">
        <v>497</v>
      </c>
      <c r="AX10" s="24"/>
      <c r="AY10" s="596" t="s">
        <v>497</v>
      </c>
      <c r="AZ10" s="24"/>
      <c r="BA10" s="596" t="s">
        <v>497</v>
      </c>
      <c r="BB10" s="24"/>
      <c r="BC10" s="596" t="s">
        <v>497</v>
      </c>
      <c r="BD10" s="24"/>
      <c r="BE10" s="596" t="s">
        <v>497</v>
      </c>
      <c r="BF10" s="24"/>
      <c r="BG10" s="596" t="s">
        <v>497</v>
      </c>
      <c r="BH10" s="24"/>
      <c r="BI10" s="596" t="str">
        <f>IF(ISBLANK(HLOOKUP(BI$2,'D-WS'!$G$2:$AE$4,3,FALSE)),"N/O",HLOOKUP(BI$2,'D-WS'!$G$2:$AE$4,3,FALSE))</f>
        <v>N/O</v>
      </c>
      <c r="BJ10" s="24"/>
      <c r="BK10" s="596" t="s">
        <v>497</v>
      </c>
      <c r="BL10" s="24"/>
      <c r="BM10" s="596" t="s">
        <v>497</v>
      </c>
    </row>
    <row r="11" spans="2:65" x14ac:dyDescent="0.15">
      <c r="B11" s="1128"/>
      <c r="C11" s="1150"/>
      <c r="D11" s="586" t="s">
        <v>406</v>
      </c>
      <c r="E11" s="587" t="s">
        <v>343</v>
      </c>
      <c r="F11" s="24"/>
      <c r="G11" s="596" t="str">
        <f>IF(ISBLANK(HLOOKUP(G$2,'D-WM'!$G$2:$AE$4,3,FALSE)),"N/O",HLOOKUP(G$2,'D-WM'!$G$2:$AE$4,3,FALSE))</f>
        <v>N/O</v>
      </c>
      <c r="H11" s="24"/>
      <c r="I11" s="596" t="str">
        <f>IF(ISBLANK(HLOOKUP(I$2,'D-WM'!$G$2:$AE$4,3,FALSE)),"N/O",HLOOKUP(I$2,'D-WM'!$G$2:$AE$4,3,FALSE))</f>
        <v>N/O</v>
      </c>
      <c r="J11" s="24"/>
      <c r="K11" s="596" t="str">
        <f>IF(ISBLANK(HLOOKUP(K$2,'D-WM'!$G$2:$AE$4,3,FALSE)),"N/O",HLOOKUP(K$2,'D-WM'!$G$2:$AE$4,3,FALSE))</f>
        <v>N/O</v>
      </c>
      <c r="L11" s="24"/>
      <c r="M11" s="596" t="str">
        <f>IF(ISBLANK(HLOOKUP(M$2,'D-WM'!$G$2:$AE$4,3,FALSE)),"N/O",HLOOKUP(M$2,'D-WM'!$G$2:$AE$4,3,FALSE))</f>
        <v>N/O</v>
      </c>
      <c r="N11" s="24"/>
      <c r="O11" s="596" t="s">
        <v>497</v>
      </c>
      <c r="P11" s="24"/>
      <c r="Q11" s="596" t="s">
        <v>497</v>
      </c>
      <c r="R11" s="24"/>
      <c r="S11" s="596" t="str">
        <f>IF(ISBLANK(HLOOKUP(S$2,'D-WM'!$G$2:$AE$4,3,FALSE)),"N/O",HLOOKUP(S$2,'D-WM'!$G$2:$AE$4,3,FALSE))</f>
        <v>N/O</v>
      </c>
      <c r="T11" s="24"/>
      <c r="U11" s="596">
        <f>IF(ISBLANK(HLOOKUP(U$2,'D-WM'!$G$2:$AE$4,3,FALSE)),"N/O",HLOOKUP(U$2,'D-WM'!$G$2:$AE$4,3,FALSE))</f>
        <v>1049</v>
      </c>
      <c r="V11" s="24"/>
      <c r="W11" s="596" t="str">
        <f>IF(ISBLANK(HLOOKUP(W$2,'D-WM'!$G$2:$AE$4,3,FALSE)),"N/O",HLOOKUP(W$2,'D-WM'!$G$2:$AE$4,3,FALSE))</f>
        <v>N/O</v>
      </c>
      <c r="X11" s="24"/>
      <c r="Y11" s="596">
        <f>IF(ISBLANK(HLOOKUP(Y$2,'D-WM'!$G$2:$AE$4,3,FALSE)),"N/O",HLOOKUP(Y$2,'D-WM'!$G$2:$AE$4,3,FALSE))</f>
        <v>1050</v>
      </c>
      <c r="Z11" s="24"/>
      <c r="AA11" s="596" t="s">
        <v>497</v>
      </c>
      <c r="AB11" s="24"/>
      <c r="AC11" s="596" t="str">
        <f>IF(ISBLANK(HLOOKUP(AC$2,'D-WM'!$G$2:$AE$4,3,FALSE)),"N/O",HLOOKUP(AC$2,'D-WM'!$G$2:$AE$4,3,FALSE))</f>
        <v>N/O</v>
      </c>
      <c r="AD11" s="24"/>
      <c r="AE11" s="596">
        <f>IF(ISBLANK(HLOOKUP(AE$2,'D-WM'!$G$2:$AE$4,3,FALSE)),"N/O",HLOOKUP(AE$2,'D-WM'!$G$2:$AE$4,3,FALSE))</f>
        <v>959</v>
      </c>
      <c r="AF11" s="24"/>
      <c r="AG11" s="596" t="s">
        <v>497</v>
      </c>
      <c r="AH11" s="24"/>
      <c r="AI11" s="596">
        <f>IF(ISBLANK(HLOOKUP(AI$2,'D-WM'!$G$2:$AE$4,3,FALSE)),"N/O",HLOOKUP(AI$2,'D-WM'!$G$2:$AE$4,3,FALSE))</f>
        <v>755</v>
      </c>
      <c r="AJ11" s="24"/>
      <c r="AK11" s="596" t="str">
        <f>IF(ISBLANK(HLOOKUP(AK$2,'D-WM'!$G$2:$AE$4,3,FALSE)),"N/O",HLOOKUP(AK$2,'D-WM'!$G$2:$AE$4,3,FALSE))</f>
        <v>N/O</v>
      </c>
      <c r="AL11" s="24"/>
      <c r="AM11" s="596" t="s">
        <v>497</v>
      </c>
      <c r="AN11" s="24"/>
      <c r="AO11" s="596" t="s">
        <v>497</v>
      </c>
      <c r="AP11" s="24"/>
      <c r="AQ11" s="596" t="s">
        <v>497</v>
      </c>
      <c r="AR11" s="24"/>
      <c r="AS11" s="596" t="s">
        <v>497</v>
      </c>
      <c r="AT11" s="24"/>
      <c r="AU11" s="596" t="s">
        <v>497</v>
      </c>
      <c r="AV11" s="24"/>
      <c r="AW11" s="596" t="s">
        <v>497</v>
      </c>
      <c r="AX11" s="24"/>
      <c r="AY11" s="596" t="s">
        <v>497</v>
      </c>
      <c r="AZ11" s="24"/>
      <c r="BA11" s="596" t="s">
        <v>497</v>
      </c>
      <c r="BB11" s="24"/>
      <c r="BC11" s="596" t="s">
        <v>497</v>
      </c>
      <c r="BD11" s="24"/>
      <c r="BE11" s="596" t="s">
        <v>497</v>
      </c>
      <c r="BF11" s="24"/>
      <c r="BG11" s="596" t="s">
        <v>497</v>
      </c>
      <c r="BH11" s="24"/>
      <c r="BI11" s="596" t="str">
        <f>IF(ISBLANK(HLOOKUP(BI$2,'D-WM'!$G$2:$AE$4,3,FALSE)),"N/O",HLOOKUP(BI$2,'D-WM'!$G$2:$AE$4,3,FALSE))</f>
        <v>N/O</v>
      </c>
      <c r="BJ11" s="24"/>
      <c r="BK11" s="596" t="s">
        <v>497</v>
      </c>
      <c r="BL11" s="24"/>
      <c r="BM11" s="596" t="s">
        <v>497</v>
      </c>
    </row>
    <row r="12" spans="2:65" ht="15" thickBot="1" x14ac:dyDescent="0.2">
      <c r="B12" s="1128"/>
      <c r="C12" s="1151"/>
      <c r="D12" s="592" t="s">
        <v>407</v>
      </c>
      <c r="E12" s="589" t="s">
        <v>336</v>
      </c>
      <c r="F12" s="24"/>
      <c r="G12" s="597" t="str">
        <f>IF(ISBLANK(HLOOKUP(G$2,'D-WP'!$G$2:$AE$4,3,FALSE)),"N/O",HLOOKUP(G$2,'D-WP'!$G$2:$AE$4,3,FALSE))</f>
        <v>N/O</v>
      </c>
      <c r="H12" s="24"/>
      <c r="I12" s="597" t="str">
        <f>IF(ISBLANK(HLOOKUP(I$2,'D-WP'!$G$2:$AE$4,3,FALSE)),"N/O",HLOOKUP(I$2,'D-WP'!$G$2:$AE$4,3,FALSE))</f>
        <v>N/O</v>
      </c>
      <c r="J12" s="24"/>
      <c r="K12" s="597" t="str">
        <f>IF(ISBLANK(HLOOKUP(K$2,'D-WP'!$G$2:$AE$4,3,FALSE)),"N/O",HLOOKUP(K$2,'D-WP'!$G$2:$AE$4,3,FALSE))</f>
        <v>N/O</v>
      </c>
      <c r="L12" s="24"/>
      <c r="M12" s="597" t="str">
        <f>IF(ISBLANK(HLOOKUP(M$2,'D-WP'!$G$2:$AE$4,3,FALSE)),"N/O",HLOOKUP(M$2,'D-WP'!$G$2:$AE$4,3,FALSE))</f>
        <v>N/O</v>
      </c>
      <c r="N12" s="24"/>
      <c r="O12" s="597" t="s">
        <v>497</v>
      </c>
      <c r="P12" s="24"/>
      <c r="Q12" s="597" t="s">
        <v>497</v>
      </c>
      <c r="R12" s="24"/>
      <c r="S12" s="597" t="str">
        <f>IF(ISBLANK(HLOOKUP(S$2,'D-WP'!$G$2:$AE$4,3,FALSE)),"N/O",HLOOKUP(S$2,'D-WP'!$G$2:$AE$4,3,FALSE))</f>
        <v>N/O</v>
      </c>
      <c r="T12" s="24"/>
      <c r="U12" s="597">
        <f>IF(ISBLANK(HLOOKUP(U$2,'D-WP'!$G$2:$AE$4,3,FALSE)),"N/O",HLOOKUP(U$2,'D-WP'!$G$2:$AE$4,3,FALSE))</f>
        <v>1274</v>
      </c>
      <c r="V12" s="24"/>
      <c r="W12" s="597" t="str">
        <f>IF(ISBLANK(HLOOKUP(W$2,'D-WP'!$G$2:$AE$4,3,FALSE)),"N/O",HLOOKUP(W$2,'D-WP'!$G$2:$AE$4,3,FALSE))</f>
        <v>N/O</v>
      </c>
      <c r="X12" s="24"/>
      <c r="Y12" s="597">
        <f>IF(ISBLANK(HLOOKUP(Y$2,'D-WP'!$G$2:$AE$4,3,FALSE)),"N/O",HLOOKUP(Y$2,'D-WP'!$G$2:$AE$4,3,FALSE))</f>
        <v>1399</v>
      </c>
      <c r="Z12" s="24"/>
      <c r="AA12" s="597" t="s">
        <v>497</v>
      </c>
      <c r="AB12" s="24"/>
      <c r="AC12" s="597" t="str">
        <f>IF(ISBLANK(HLOOKUP(AC$2,'D-WP'!$G$2:$AE$4,3,FALSE)),"N/O",HLOOKUP(AC$2,'D-WP'!$G$2:$AE$4,3,FALSE))</f>
        <v>N/O</v>
      </c>
      <c r="AD12" s="24"/>
      <c r="AE12" s="597">
        <f>IF(ISBLANK(HLOOKUP(AE$2,'D-WP'!$G$2:$AE$4,3,FALSE)),"N/O",HLOOKUP(AE$2,'D-WP'!$G$2:$AE$4,3,FALSE))</f>
        <v>1269</v>
      </c>
      <c r="AF12" s="24"/>
      <c r="AG12" s="597" t="s">
        <v>497</v>
      </c>
      <c r="AH12" s="24"/>
      <c r="AI12" s="597">
        <f>IF(ISBLANK(HLOOKUP(AI$2,'D-WP'!$G$2:$AE$4,3,FALSE)),"N/O",HLOOKUP(AI$2,'D-WP'!$G$2:$AE$4,3,FALSE))</f>
        <v>845</v>
      </c>
      <c r="AJ12" s="24"/>
      <c r="AK12" s="597" t="str">
        <f>IF(ISBLANK(HLOOKUP(AK$2,'D-WP'!$G$2:$AE$4,3,FALSE)),"N/O",HLOOKUP(AK$2,'D-WP'!$G$2:$AE$4,3,FALSE))</f>
        <v>N/O</v>
      </c>
      <c r="AL12" s="24"/>
      <c r="AM12" s="597" t="s">
        <v>497</v>
      </c>
      <c r="AN12" s="24"/>
      <c r="AO12" s="597" t="s">
        <v>497</v>
      </c>
      <c r="AP12" s="24"/>
      <c r="AQ12" s="597" t="s">
        <v>497</v>
      </c>
      <c r="AR12" s="24"/>
      <c r="AS12" s="597" t="s">
        <v>497</v>
      </c>
      <c r="AT12" s="24"/>
      <c r="AU12" s="597" t="s">
        <v>497</v>
      </c>
      <c r="AV12" s="24"/>
      <c r="AW12" s="597" t="s">
        <v>497</v>
      </c>
      <c r="AX12" s="24"/>
      <c r="AY12" s="597" t="s">
        <v>497</v>
      </c>
      <c r="AZ12" s="24"/>
      <c r="BA12" s="597" t="s">
        <v>497</v>
      </c>
      <c r="BB12" s="24"/>
      <c r="BC12" s="597" t="s">
        <v>497</v>
      </c>
      <c r="BD12" s="24"/>
      <c r="BE12" s="597" t="s">
        <v>497</v>
      </c>
      <c r="BF12" s="24"/>
      <c r="BG12" s="597" t="s">
        <v>497</v>
      </c>
      <c r="BH12" s="24"/>
      <c r="BI12" s="597" t="str">
        <f>IF(ISBLANK(HLOOKUP(BI$2,'D-WP'!$G$2:$AE$4,3,FALSE)),"N/O",HLOOKUP(BI$2,'D-WP'!$G$2:$AE$4,3,FALSE))</f>
        <v>N/O</v>
      </c>
      <c r="BJ12" s="24"/>
      <c r="BK12" s="597" t="s">
        <v>497</v>
      </c>
      <c r="BL12" s="24"/>
      <c r="BM12" s="597" t="s">
        <v>497</v>
      </c>
    </row>
    <row r="13" spans="2:65" ht="15" thickTop="1" x14ac:dyDescent="0.15">
      <c r="B13" s="1128"/>
      <c r="C13" s="1148" t="s">
        <v>523</v>
      </c>
      <c r="D13" s="590" t="s">
        <v>480</v>
      </c>
      <c r="E13" s="591" t="s">
        <v>478</v>
      </c>
      <c r="F13" s="24"/>
      <c r="G13" s="598" t="str">
        <f>IF(ISBLANK(HLOOKUP(G$2,'D-AV'!$G$2:$AE$4,3,FALSE)),"N/O",HLOOKUP(G$2,'D-AV'!$G$2:$AE$4,3,FALSE))</f>
        <v>N/O</v>
      </c>
      <c r="H13" s="24"/>
      <c r="I13" s="598" t="str">
        <f>IF(ISBLANK(HLOOKUP(I$2,'D-AV'!$G$2:$AE$4,3,FALSE)),"N/O",HLOOKUP(I$2,'D-AV'!$G$2:$AE$4,3,FALSE))</f>
        <v>N/O</v>
      </c>
      <c r="J13" s="24"/>
      <c r="K13" s="598" t="str">
        <f>IF(ISBLANK(HLOOKUP(K$2,'D-AV'!$G$2:$AE$4,3,FALSE)),"N/O",HLOOKUP(K$2,'D-AV'!$G$2:$AE$4,3,FALSE))</f>
        <v>N/O</v>
      </c>
      <c r="L13" s="24"/>
      <c r="M13" s="598" t="str">
        <f>IF(ISBLANK(HLOOKUP(M$2,'D-AV'!$G$2:$AE$4,3,FALSE)),"N/O",HLOOKUP(M$2,'D-AV'!$G$2:$AE$4,3,FALSE))</f>
        <v>N/O</v>
      </c>
      <c r="N13" s="24"/>
      <c r="O13" s="598" t="s">
        <v>497</v>
      </c>
      <c r="P13" s="24"/>
      <c r="Q13" s="598" t="s">
        <v>497</v>
      </c>
      <c r="R13" s="24"/>
      <c r="S13" s="598" t="str">
        <f>IF(ISBLANK(HLOOKUP(S$2,'D-AV'!$G$2:$AE$4,3,FALSE)),"N/O",HLOOKUP(S$2,'D-AV'!$G$2:$AE$4,3,FALSE))</f>
        <v>N/O</v>
      </c>
      <c r="T13" s="24"/>
      <c r="U13" s="598">
        <f>IF(ISBLANK(HLOOKUP(U$2,'D-AV'!$G$2:$AE$4,3,FALSE)),"N/O",HLOOKUP(U$2,'D-AV'!$G$2:$AE$4,3,FALSE))</f>
        <v>774</v>
      </c>
      <c r="V13" s="24"/>
      <c r="W13" s="598" t="str">
        <f>IF(ISBLANK(HLOOKUP(W$2,'D-AV'!$G$2:$AE$4,3,FALSE)),"N/O",HLOOKUP(W$2,'D-AV'!$G$2:$AE$4,3,FALSE))</f>
        <v>N/O</v>
      </c>
      <c r="X13" s="24"/>
      <c r="Y13" s="598">
        <f>IF(ISBLANK(HLOOKUP(Y$2,'D-AV'!$G$2:$AE$4,3,FALSE)),"N/O",HLOOKUP(Y$2,'D-AV'!$G$2:$AE$4,3,FALSE))</f>
        <v>799</v>
      </c>
      <c r="Z13" s="24"/>
      <c r="AA13" s="598" t="s">
        <v>497</v>
      </c>
      <c r="AB13" s="24"/>
      <c r="AC13" s="598" t="str">
        <f>IF(ISBLANK(HLOOKUP(AC$2,'D-AV'!$G$2:$AE$4,3,FALSE)),"N/O",HLOOKUP(AC$2,'D-AV'!$G$2:$AE$4,3,FALSE))</f>
        <v>N/O</v>
      </c>
      <c r="AD13" s="24"/>
      <c r="AE13" s="598">
        <f>IF(ISBLANK(HLOOKUP(AE$2,'D-AV'!$G$2:$AE$4,3,FALSE)),"N/O",HLOOKUP(AE$2,'D-AV'!$G$2:$AE$4,3,FALSE))</f>
        <v>579</v>
      </c>
      <c r="AF13" s="24"/>
      <c r="AG13" s="598" t="s">
        <v>497</v>
      </c>
      <c r="AH13" s="24"/>
      <c r="AI13" s="598">
        <f>IF(ISBLANK(HLOOKUP(AI$2,'D-AV'!$G$2:$AE$4,3,FALSE)),"N/O",HLOOKUP(AI$2,'D-AV'!$G$2:$AE$4,3,FALSE))</f>
        <v>815</v>
      </c>
      <c r="AJ13" s="24"/>
      <c r="AK13" s="598" t="str">
        <f>IF(ISBLANK(HLOOKUP(AK$2,'D-AV'!$G$2:$AE$4,3,FALSE)),"N/O",HLOOKUP(AK$2,'D-AV'!$G$2:$AE$4,3,FALSE))</f>
        <v>N/O</v>
      </c>
      <c r="AL13" s="24"/>
      <c r="AM13" s="598" t="s">
        <v>497</v>
      </c>
      <c r="AN13" s="24"/>
      <c r="AO13" s="598" t="s">
        <v>497</v>
      </c>
      <c r="AP13" s="24"/>
      <c r="AQ13" s="598" t="s">
        <v>497</v>
      </c>
      <c r="AR13" s="24"/>
      <c r="AS13" s="598" t="s">
        <v>497</v>
      </c>
      <c r="AT13" s="24"/>
      <c r="AU13" s="598" t="s">
        <v>497</v>
      </c>
      <c r="AV13" s="24"/>
      <c r="AW13" s="598" t="s">
        <v>497</v>
      </c>
      <c r="AX13" s="24"/>
      <c r="AY13" s="598" t="s">
        <v>497</v>
      </c>
      <c r="AZ13" s="24"/>
      <c r="BA13" s="598" t="s">
        <v>497</v>
      </c>
      <c r="BB13" s="24"/>
      <c r="BC13" s="598" t="s">
        <v>497</v>
      </c>
      <c r="BD13" s="24"/>
      <c r="BE13" s="598" t="s">
        <v>497</v>
      </c>
      <c r="BF13" s="24"/>
      <c r="BG13" s="598" t="s">
        <v>497</v>
      </c>
      <c r="BH13" s="24"/>
      <c r="BI13" s="598" t="str">
        <f>IF(ISBLANK(HLOOKUP(BI$2,'D-AV'!$G$2:$AE$4,3,FALSE)),"N/O",HLOOKUP(BI$2,'D-AV'!$G$2:$AE$4,3,FALSE))</f>
        <v>N/O</v>
      </c>
      <c r="BJ13" s="24"/>
      <c r="BK13" s="598" t="s">
        <v>497</v>
      </c>
      <c r="BL13" s="24"/>
      <c r="BM13" s="598" t="s">
        <v>497</v>
      </c>
    </row>
    <row r="14" spans="2:65" x14ac:dyDescent="0.15">
      <c r="B14" s="1128"/>
      <c r="C14" s="1149"/>
      <c r="D14" s="586" t="s">
        <v>119</v>
      </c>
      <c r="E14" s="587" t="s">
        <v>356</v>
      </c>
      <c r="F14" s="24"/>
      <c r="G14" s="596" t="str">
        <f>IF(ISBLANK(HLOOKUP(G$2,'D-AS'!$G$2:$AE$4,3,FALSE)),"N/O",HLOOKUP(G$2,'D-AS'!$G$2:$AE$4,3,FALSE))</f>
        <v>N/O</v>
      </c>
      <c r="H14" s="24"/>
      <c r="I14" s="596" t="str">
        <f>IF(ISBLANK(HLOOKUP(I$2,'D-AS'!$G$2:$AE$4,3,FALSE)),"N/O",HLOOKUP(I$2,'D-AS'!$G$2:$AE$4,3,FALSE))</f>
        <v>N/O</v>
      </c>
      <c r="J14" s="24"/>
      <c r="K14" s="596" t="str">
        <f>IF(ISBLANK(HLOOKUP(K$2,'D-AS'!$G$2:$AE$4,3,FALSE)),"N/O",HLOOKUP(K$2,'D-AS'!$G$2:$AE$4,3,FALSE))</f>
        <v>N/O</v>
      </c>
      <c r="L14" s="24"/>
      <c r="M14" s="596" t="str">
        <f>IF(ISBLANK(HLOOKUP(M$2,'D-AS'!$G$2:$AE$4,3,FALSE)),"N/O",HLOOKUP(M$2,'D-AS'!$G$2:$AE$4,3,FALSE))</f>
        <v>N/O</v>
      </c>
      <c r="N14" s="24"/>
      <c r="O14" s="596" t="s">
        <v>497</v>
      </c>
      <c r="P14" s="24"/>
      <c r="Q14" s="596" t="s">
        <v>497</v>
      </c>
      <c r="R14" s="24"/>
      <c r="S14" s="596" t="str">
        <f>IF(ISBLANK(HLOOKUP(S$2,'D-AS'!$G$2:$AE$4,3,FALSE)),"N/O",HLOOKUP(S$2,'D-AS'!$G$2:$AE$4,3,FALSE))</f>
        <v>N/O</v>
      </c>
      <c r="T14" s="24"/>
      <c r="U14" s="596">
        <f>IF(ISBLANK(HLOOKUP(U$2,'D-AS'!$G$2:$AE$4,3,FALSE)),"N/O",HLOOKUP(U$2,'D-AS'!$G$2:$AE$4,3,FALSE))</f>
        <v>919</v>
      </c>
      <c r="V14" s="24"/>
      <c r="W14" s="596" t="str">
        <f>IF(ISBLANK(HLOOKUP(W$2,'D-AS'!$G$2:$AE$4,3,FALSE)),"N/O",HLOOKUP(W$2,'D-AS'!$G$2:$AE$4,3,FALSE))</f>
        <v>N/O</v>
      </c>
      <c r="X14" s="24"/>
      <c r="Y14" s="596">
        <f>IF(ISBLANK(HLOOKUP(Y$2,'D-AS'!$G$2:$AE$4,3,FALSE)),"N/O",HLOOKUP(Y$2,'D-AS'!$G$2:$AE$4,3,FALSE))</f>
        <v>899</v>
      </c>
      <c r="Z14" s="24"/>
      <c r="AA14" s="596" t="s">
        <v>497</v>
      </c>
      <c r="AB14" s="24"/>
      <c r="AC14" s="596" t="str">
        <f>IF(ISBLANK(HLOOKUP(AC$2,'D-AS'!$G$2:$AE$4,3,FALSE)),"N/O",HLOOKUP(AC$2,'D-AS'!$G$2:$AE$4,3,FALSE))</f>
        <v>N/O</v>
      </c>
      <c r="AD14" s="24"/>
      <c r="AE14" s="596">
        <f>IF(ISBLANK(HLOOKUP(AE$2,'D-AS'!$G$2:$AE$4,3,FALSE)),"N/O",HLOOKUP(AE$2,'D-AS'!$G$2:$AE$4,3,FALSE))</f>
        <v>814</v>
      </c>
      <c r="AF14" s="24"/>
      <c r="AG14" s="596" t="s">
        <v>497</v>
      </c>
      <c r="AH14" s="24"/>
      <c r="AI14" s="596">
        <f>IF(ISBLANK(HLOOKUP(AI$2,'D-AS'!$G$2:$AE$4,3,FALSE)),"N/O",HLOOKUP(AI$2,'D-AS'!$G$2:$AE$4,3,FALSE))</f>
        <v>899</v>
      </c>
      <c r="AJ14" s="24"/>
      <c r="AK14" s="596" t="str">
        <f>IF(ISBLANK(HLOOKUP(AK$2,'D-AS'!$G$2:$AE$4,3,FALSE)),"N/O",HLOOKUP(AK$2,'D-AS'!$G$2:$AE$4,3,FALSE))</f>
        <v>N/O</v>
      </c>
      <c r="AL14" s="24"/>
      <c r="AM14" s="596" t="s">
        <v>497</v>
      </c>
      <c r="AN14" s="24"/>
      <c r="AO14" s="596" t="s">
        <v>497</v>
      </c>
      <c r="AP14" s="24"/>
      <c r="AQ14" s="596" t="s">
        <v>497</v>
      </c>
      <c r="AR14" s="24"/>
      <c r="AS14" s="596" t="s">
        <v>497</v>
      </c>
      <c r="AT14" s="24"/>
      <c r="AU14" s="596" t="s">
        <v>497</v>
      </c>
      <c r="AV14" s="24"/>
      <c r="AW14" s="596" t="s">
        <v>497</v>
      </c>
      <c r="AX14" s="24"/>
      <c r="AY14" s="596" t="s">
        <v>497</v>
      </c>
      <c r="AZ14" s="24"/>
      <c r="BA14" s="596" t="s">
        <v>497</v>
      </c>
      <c r="BB14" s="24"/>
      <c r="BC14" s="596" t="s">
        <v>497</v>
      </c>
      <c r="BD14" s="24"/>
      <c r="BE14" s="596" t="s">
        <v>497</v>
      </c>
      <c r="BF14" s="24"/>
      <c r="BG14" s="596" t="s">
        <v>497</v>
      </c>
      <c r="BH14" s="24"/>
      <c r="BI14" s="596" t="str">
        <f>IF(ISBLANK(HLOOKUP(BI$2,'D-AS'!$G$2:$AE$4,3,FALSE)),"N/O",HLOOKUP(BI$2,'D-AS'!$G$2:$AE$4,3,FALSE))</f>
        <v>N/O</v>
      </c>
      <c r="BJ14" s="24"/>
      <c r="BK14" s="596" t="s">
        <v>497</v>
      </c>
      <c r="BL14" s="24"/>
      <c r="BM14" s="596" t="s">
        <v>497</v>
      </c>
    </row>
    <row r="15" spans="2:65" x14ac:dyDescent="0.15">
      <c r="B15" s="1128"/>
      <c r="C15" s="1150"/>
      <c r="D15" s="586" t="s">
        <v>406</v>
      </c>
      <c r="E15" s="587" t="s">
        <v>342</v>
      </c>
      <c r="F15" s="24"/>
      <c r="G15" s="596" t="str">
        <f>IF(ISBLANK(HLOOKUP(G$2,'D-AM'!$G$2:$AE$4,3,FALSE)),"N/O",HLOOKUP(G$2,'D-AM'!$G$2:$AE$4,3,FALSE))</f>
        <v>N/O</v>
      </c>
      <c r="H15" s="24"/>
      <c r="I15" s="596" t="str">
        <f>IF(ISBLANK(HLOOKUP(I$2,'D-AM'!$G$2:$AE$4,3,FALSE)),"N/O",HLOOKUP(I$2,'D-AM'!$G$2:$AE$4,3,FALSE))</f>
        <v>N/O</v>
      </c>
      <c r="J15" s="24"/>
      <c r="K15" s="596" t="str">
        <f>IF(ISBLANK(HLOOKUP(K$2,'D-AM'!$G$2:$AE$4,3,FALSE)),"N/O",HLOOKUP(K$2,'D-AM'!$G$2:$AE$4,3,FALSE))</f>
        <v>N/O</v>
      </c>
      <c r="L15" s="24"/>
      <c r="M15" s="596" t="str">
        <f>IF(ISBLANK(HLOOKUP(M$2,'D-AM'!$G$2:$AE$4,3,FALSE)),"N/O",HLOOKUP(M$2,'D-AM'!$G$2:$AE$4,3,FALSE))</f>
        <v>N/O</v>
      </c>
      <c r="N15" s="24"/>
      <c r="O15" s="596" t="s">
        <v>497</v>
      </c>
      <c r="P15" s="24"/>
      <c r="Q15" s="596" t="s">
        <v>497</v>
      </c>
      <c r="R15" s="24"/>
      <c r="S15" s="596" t="str">
        <f>IF(ISBLANK(HLOOKUP(S$2,'D-AM'!$G$2:$AE$4,3,FALSE)),"N/O",HLOOKUP(S$2,'D-AM'!$G$2:$AE$4,3,FALSE))</f>
        <v>N/O</v>
      </c>
      <c r="T15" s="24"/>
      <c r="U15" s="596">
        <f>IF(ISBLANK(HLOOKUP(U$2,'D-AM'!$G$2:$AE$4,3,FALSE)),"N/O",HLOOKUP(U$2,'D-AM'!$G$2:$AE$4,3,FALSE))</f>
        <v>949</v>
      </c>
      <c r="V15" s="24"/>
      <c r="W15" s="596" t="str">
        <f>IF(ISBLANK(HLOOKUP(W$2,'D-AM'!$G$2:$AE$4,3,FALSE)),"N/O",HLOOKUP(W$2,'D-AM'!$G$2:$AE$4,3,FALSE))</f>
        <v>N/O</v>
      </c>
      <c r="X15" s="24"/>
      <c r="Y15" s="596">
        <f>IF(ISBLANK(HLOOKUP(Y$2,'D-AM'!$G$2:$AE$4,3,FALSE)),"N/O",HLOOKUP(Y$2,'D-AM'!$G$2:$AE$4,3,FALSE))</f>
        <v>1299</v>
      </c>
      <c r="Z15" s="24"/>
      <c r="AA15" s="596" t="s">
        <v>497</v>
      </c>
      <c r="AB15" s="24"/>
      <c r="AC15" s="596" t="str">
        <f>IF(ISBLANK(HLOOKUP(AC$2,'D-AM'!$G$2:$AE$4,3,FALSE)),"N/O",HLOOKUP(AC$2,'D-AM'!$G$2:$AE$4,3,FALSE))</f>
        <v>N/O</v>
      </c>
      <c r="AD15" s="24"/>
      <c r="AE15" s="596">
        <f>IF(ISBLANK(HLOOKUP(AE$2,'D-AM'!$G$2:$AE$4,3,FALSE)),"N/O",HLOOKUP(AE$2,'D-AM'!$G$2:$AE$4,3,FALSE))</f>
        <v>939</v>
      </c>
      <c r="AF15" s="24"/>
      <c r="AG15" s="596" t="s">
        <v>497</v>
      </c>
      <c r="AH15" s="24"/>
      <c r="AI15" s="596">
        <f>IF(ISBLANK(HLOOKUP(AI$2,'D-AM'!$G$2:$AE$4,3,FALSE)),"N/O",HLOOKUP(AI$2,'D-AM'!$G$2:$AE$4,3,FALSE))</f>
        <v>850</v>
      </c>
      <c r="AJ15" s="24"/>
      <c r="AK15" s="596" t="str">
        <f>IF(ISBLANK(HLOOKUP(AK$2,'D-AM'!$G$2:$AE$4,3,FALSE)),"N/O",HLOOKUP(AK$2,'D-AM'!$G$2:$AE$4,3,FALSE))</f>
        <v>N/O</v>
      </c>
      <c r="AL15" s="24"/>
      <c r="AM15" s="596" t="s">
        <v>497</v>
      </c>
      <c r="AN15" s="24"/>
      <c r="AO15" s="596" t="s">
        <v>497</v>
      </c>
      <c r="AP15" s="24"/>
      <c r="AQ15" s="596" t="s">
        <v>497</v>
      </c>
      <c r="AR15" s="24"/>
      <c r="AS15" s="596" t="s">
        <v>497</v>
      </c>
      <c r="AT15" s="24"/>
      <c r="AU15" s="596" t="s">
        <v>497</v>
      </c>
      <c r="AV15" s="24"/>
      <c r="AW15" s="596" t="s">
        <v>497</v>
      </c>
      <c r="AX15" s="24"/>
      <c r="AY15" s="596" t="s">
        <v>497</v>
      </c>
      <c r="AZ15" s="24"/>
      <c r="BA15" s="596" t="s">
        <v>497</v>
      </c>
      <c r="BB15" s="24"/>
      <c r="BC15" s="596" t="s">
        <v>497</v>
      </c>
      <c r="BD15" s="24"/>
      <c r="BE15" s="596" t="s">
        <v>497</v>
      </c>
      <c r="BF15" s="24"/>
      <c r="BG15" s="596" t="s">
        <v>497</v>
      </c>
      <c r="BH15" s="24"/>
      <c r="BI15" s="596" t="str">
        <f>IF(ISBLANK(HLOOKUP(BI$2,'D-AM'!$G$2:$AE$4,3,FALSE)),"N/O",HLOOKUP(BI$2,'D-AM'!$G$2:$AE$4,3,FALSE))</f>
        <v>N/O</v>
      </c>
      <c r="BJ15" s="24"/>
      <c r="BK15" s="596" t="s">
        <v>497</v>
      </c>
      <c r="BL15" s="24"/>
      <c r="BM15" s="596" t="s">
        <v>497</v>
      </c>
    </row>
    <row r="16" spans="2:65" ht="15" thickBot="1" x14ac:dyDescent="0.2">
      <c r="B16" s="1128"/>
      <c r="C16" s="1151"/>
      <c r="D16" s="592" t="s">
        <v>407</v>
      </c>
      <c r="E16" s="589" t="s">
        <v>372</v>
      </c>
      <c r="F16" s="24"/>
      <c r="G16" s="597" t="str">
        <f>IF(ISBLANK(HLOOKUP(G$2,'D-AP'!$G$2:$AE$4,3,FALSE)),"N/O",HLOOKUP(G$2,'D-AP'!$G$2:$AE$4,3,FALSE))</f>
        <v>N/O</v>
      </c>
      <c r="H16" s="24"/>
      <c r="I16" s="597" t="str">
        <f>IF(ISBLANK(HLOOKUP(I$2,'D-AP'!$G$2:$AE$4,3,FALSE)),"N/O",HLOOKUP(I$2,'D-AP'!$G$2:$AE$4,3,FALSE))</f>
        <v>N/O</v>
      </c>
      <c r="J16" s="24"/>
      <c r="K16" s="597" t="str">
        <f>IF(ISBLANK(HLOOKUP(K$2,'D-AP'!$G$2:$AE$4,3,FALSE)),"N/O",HLOOKUP(K$2,'D-AP'!$G$2:$AE$4,3,FALSE))</f>
        <v>N/O</v>
      </c>
      <c r="L16" s="24"/>
      <c r="M16" s="597" t="str">
        <f>IF(ISBLANK(HLOOKUP(M$2,'D-AP'!$G$2:$AE$4,3,FALSE)),"N/O",HLOOKUP(M$2,'D-AP'!$G$2:$AE$4,3,FALSE))</f>
        <v>N/O</v>
      </c>
      <c r="N16" s="24"/>
      <c r="O16" s="597" t="s">
        <v>497</v>
      </c>
      <c r="P16" s="24"/>
      <c r="Q16" s="597" t="s">
        <v>497</v>
      </c>
      <c r="R16" s="24"/>
      <c r="S16" s="597" t="str">
        <f>IF(ISBLANK(HLOOKUP(S$2,'D-AP'!$G$2:$AE$4,3,FALSE)),"N/O",HLOOKUP(S$2,'D-AP'!$G$2:$AE$4,3,FALSE))</f>
        <v>N/O</v>
      </c>
      <c r="T16" s="24"/>
      <c r="U16" s="597">
        <f>IF(ISBLANK(HLOOKUP(U$2,'D-AP'!$G$2:$AE$4,3,FALSE)),"N/O",HLOOKUP(U$2,'D-AP'!$G$2:$AE$4,3,FALSE))</f>
        <v>1299</v>
      </c>
      <c r="V16" s="24"/>
      <c r="W16" s="597" t="str">
        <f>IF(ISBLANK(HLOOKUP(W$2,'D-AP'!$G$2:$AE$4,3,FALSE)),"N/O",HLOOKUP(W$2,'D-AP'!$G$2:$AE$4,3,FALSE))</f>
        <v>N/O</v>
      </c>
      <c r="X16" s="24"/>
      <c r="Y16" s="597">
        <f>IF(ISBLANK(HLOOKUP(Y$2,'D-AP'!$G$2:$AE$4,3,FALSE)),"N/O",HLOOKUP(Y$2,'D-AP'!$G$2:$AE$4,3,FALSE))</f>
        <v>1582</v>
      </c>
      <c r="Z16" s="24"/>
      <c r="AA16" s="597" t="s">
        <v>497</v>
      </c>
      <c r="AB16" s="24"/>
      <c r="AC16" s="597" t="str">
        <f>IF(ISBLANK(HLOOKUP(AC$2,'D-AP'!$G$2:$AE$4,3,FALSE)),"N/O",HLOOKUP(AC$2,'D-AP'!$G$2:$AE$4,3,FALSE))</f>
        <v>N/O</v>
      </c>
      <c r="AD16" s="24"/>
      <c r="AE16" s="597">
        <f>IF(ISBLANK(HLOOKUP(AE$2,'D-AP'!$G$2:$AE$4,3,FALSE)),"N/O",HLOOKUP(AE$2,'D-AP'!$G$2:$AE$4,3,FALSE))</f>
        <v>1259</v>
      </c>
      <c r="AF16" s="24"/>
      <c r="AG16" s="597" t="s">
        <v>497</v>
      </c>
      <c r="AH16" s="24"/>
      <c r="AI16" s="597" t="str">
        <f>IF(ISBLANK(HLOOKUP(AI$2,'D-AP'!$G$2:$AE$4,3,FALSE)),"N/O",HLOOKUP(AI$2,'D-AP'!$G$2:$AE$4,3,FALSE))</f>
        <v>N/O</v>
      </c>
      <c r="AJ16" s="24"/>
      <c r="AK16" s="597" t="str">
        <f>IF(ISBLANK(HLOOKUP(AK$2,'D-AP'!$G$2:$AE$4,3,FALSE)),"N/O",HLOOKUP(AK$2,'D-AP'!$G$2:$AE$4,3,FALSE))</f>
        <v>N/O</v>
      </c>
      <c r="AL16" s="24"/>
      <c r="AM16" s="597" t="s">
        <v>497</v>
      </c>
      <c r="AN16" s="24"/>
      <c r="AO16" s="597" t="s">
        <v>497</v>
      </c>
      <c r="AP16" s="24"/>
      <c r="AQ16" s="597" t="s">
        <v>497</v>
      </c>
      <c r="AR16" s="24"/>
      <c r="AS16" s="597" t="s">
        <v>497</v>
      </c>
      <c r="AT16" s="24"/>
      <c r="AU16" s="597" t="s">
        <v>497</v>
      </c>
      <c r="AV16" s="24"/>
      <c r="AW16" s="597" t="s">
        <v>497</v>
      </c>
      <c r="AX16" s="24"/>
      <c r="AY16" s="597" t="s">
        <v>497</v>
      </c>
      <c r="AZ16" s="24"/>
      <c r="BA16" s="597" t="s">
        <v>497</v>
      </c>
      <c r="BB16" s="24"/>
      <c r="BC16" s="597" t="s">
        <v>497</v>
      </c>
      <c r="BD16" s="24"/>
      <c r="BE16" s="597" t="s">
        <v>497</v>
      </c>
      <c r="BF16" s="24"/>
      <c r="BG16" s="597" t="s">
        <v>497</v>
      </c>
      <c r="BH16" s="24"/>
      <c r="BI16" s="597" t="str">
        <f>IF(ISBLANK(HLOOKUP(BI$2,'D-AP'!$G$2:$AE$4,3,FALSE)),"N/O",HLOOKUP(BI$2,'D-AP'!$G$2:$AE$4,3,FALSE))</f>
        <v>N/O</v>
      </c>
      <c r="BJ16" s="24"/>
      <c r="BK16" s="597" t="s">
        <v>497</v>
      </c>
      <c r="BL16" s="24"/>
      <c r="BM16" s="597" t="s">
        <v>497</v>
      </c>
    </row>
    <row r="17" spans="1:66" ht="16" thickTop="1" thickBot="1" x14ac:dyDescent="0.2">
      <c r="B17" s="1129"/>
      <c r="C17" s="858" t="s">
        <v>412</v>
      </c>
      <c r="D17" s="593" t="s">
        <v>119</v>
      </c>
      <c r="E17" s="594" t="s">
        <v>355</v>
      </c>
      <c r="F17" s="24"/>
      <c r="G17" s="599" t="str">
        <f>IF(ISBLANK(HLOOKUP(G$2,'D-TS'!$G$2:$AE$4,3,FALSE)),"N/O",HLOOKUP(G$2,'D-TS'!$G$2:$AE$4,3,FALSE))</f>
        <v>N/O</v>
      </c>
      <c r="H17" s="24"/>
      <c r="I17" s="599" t="str">
        <f>IF(ISBLANK(HLOOKUP(I$2,'D-TS'!$G$2:$AE$4,3,FALSE)),"N/O",HLOOKUP(I$2,'D-TS'!$G$2:$AE$4,3,FALSE))</f>
        <v>N/O</v>
      </c>
      <c r="J17" s="24"/>
      <c r="K17" s="599" t="str">
        <f>IF(ISBLANK(HLOOKUP(K$2,'D-TS'!$G$2:$AE$4,3,FALSE)),"N/O",HLOOKUP(K$2,'D-TS'!$G$2:$AE$4,3,FALSE))</f>
        <v>N/O</v>
      </c>
      <c r="L17" s="24"/>
      <c r="M17" s="599" t="str">
        <f>IF(ISBLANK(HLOOKUP(M$2,'D-TS'!$G$2:$AE$4,3,FALSE)),"N/O",HLOOKUP(M$2,'D-TS'!$G$2:$AE$4,3,FALSE))</f>
        <v>N/O</v>
      </c>
      <c r="N17" s="24"/>
      <c r="O17" s="599" t="s">
        <v>497</v>
      </c>
      <c r="P17" s="24"/>
      <c r="Q17" s="599" t="s">
        <v>497</v>
      </c>
      <c r="R17" s="24"/>
      <c r="S17" s="599" t="str">
        <f>IF(ISBLANK(HLOOKUP(S$2,'D-TS'!$G$2:$AE$4,3,FALSE)),"N/O",HLOOKUP(S$2,'D-TS'!$G$2:$AE$4,3,FALSE))</f>
        <v>N/O</v>
      </c>
      <c r="T17" s="24"/>
      <c r="U17" s="599">
        <f>IF(ISBLANK(HLOOKUP(U$2,'D-TS'!$G$2:$AE$4,3,FALSE)),"N/O",HLOOKUP(U$2,'D-TS'!$G$2:$AE$4,3,FALSE))</f>
        <v>269</v>
      </c>
      <c r="V17" s="24"/>
      <c r="W17" s="599" t="str">
        <f>IF(ISBLANK(HLOOKUP(W$2,'D-TS'!$G$2:$AE$4,3,FALSE)),"N/O",HLOOKUP(W$2,'D-TS'!$G$2:$AE$4,3,FALSE))</f>
        <v>N/O</v>
      </c>
      <c r="X17" s="24"/>
      <c r="Y17" s="599">
        <f>IF(ISBLANK(HLOOKUP(Y$2,'D-TS'!$G$2:$AE$4,3,FALSE)),"N/O",HLOOKUP(Y$2,'D-TS'!$G$2:$AE$4,3,FALSE))</f>
        <v>399</v>
      </c>
      <c r="Z17" s="24"/>
      <c r="AA17" s="599" t="s">
        <v>497</v>
      </c>
      <c r="AB17" s="24"/>
      <c r="AC17" s="599" t="str">
        <f>IF(ISBLANK(HLOOKUP(AC$2,'D-TS'!$G$2:$AE$4,3,FALSE)),"N/O",HLOOKUP(AC$2,'D-TS'!$G$2:$AE$4,3,FALSE))</f>
        <v>N/O</v>
      </c>
      <c r="AD17" s="24"/>
      <c r="AE17" s="599">
        <f>IF(ISBLANK(HLOOKUP(AE$2,'D-TS'!$G$2:$AE$4,3,FALSE)),"N/O",HLOOKUP(AE$2,'D-TS'!$G$2:$AE$4,3,FALSE))</f>
        <v>260</v>
      </c>
      <c r="AF17" s="24"/>
      <c r="AG17" s="599" t="s">
        <v>497</v>
      </c>
      <c r="AH17" s="24"/>
      <c r="AI17" s="599" t="str">
        <f>IF(ISBLANK(HLOOKUP(AI$2,'D-TS'!$G$2:$AE$4,3,FALSE)),"N/O",HLOOKUP(AI$2,'D-TS'!$G$2:$AE$4,3,FALSE))</f>
        <v>N/O</v>
      </c>
      <c r="AJ17" s="24"/>
      <c r="AK17" s="599" t="str">
        <f>IF(ISBLANK(HLOOKUP(AK$2,'D-TS'!$G$2:$AE$4,3,FALSE)),"N/O",HLOOKUP(AK$2,'D-TS'!$G$2:$AE$4,3,FALSE))</f>
        <v>N/O</v>
      </c>
      <c r="AL17" s="24"/>
      <c r="AM17" s="599" t="s">
        <v>497</v>
      </c>
      <c r="AN17" s="24"/>
      <c r="AO17" s="599" t="s">
        <v>497</v>
      </c>
      <c r="AP17" s="24"/>
      <c r="AQ17" s="599" t="s">
        <v>497</v>
      </c>
      <c r="AR17" s="24"/>
      <c r="AS17" s="599" t="s">
        <v>497</v>
      </c>
      <c r="AT17" s="24"/>
      <c r="AU17" s="599" t="s">
        <v>497</v>
      </c>
      <c r="AV17" s="24"/>
      <c r="AW17" s="599" t="s">
        <v>497</v>
      </c>
      <c r="AX17" s="24"/>
      <c r="AY17" s="599" t="s">
        <v>497</v>
      </c>
      <c r="AZ17" s="24"/>
      <c r="BA17" s="599" t="s">
        <v>497</v>
      </c>
      <c r="BB17" s="24"/>
      <c r="BC17" s="599" t="s">
        <v>497</v>
      </c>
      <c r="BD17" s="24"/>
      <c r="BE17" s="599" t="s">
        <v>497</v>
      </c>
      <c r="BF17" s="24"/>
      <c r="BG17" s="599" t="s">
        <v>497</v>
      </c>
      <c r="BH17" s="24"/>
      <c r="BI17" s="599" t="str">
        <f>IF(ISBLANK(HLOOKUP(BI$2,'D-TS'!$G$2:$AE$4,3,FALSE)),"N/O",HLOOKUP(BI$2,'D-TS'!$G$2:$AE$4,3,FALSE))</f>
        <v>N/O</v>
      </c>
      <c r="BJ17" s="24"/>
      <c r="BK17" s="599" t="s">
        <v>497</v>
      </c>
      <c r="BL17" s="24"/>
      <c r="BM17" s="599" t="s">
        <v>497</v>
      </c>
    </row>
    <row r="18" spans="1:66" s="253" customFormat="1" ht="5" thickBot="1" x14ac:dyDescent="0.2">
      <c r="B18" s="254"/>
      <c r="C18" s="255"/>
      <c r="E18" s="254"/>
      <c r="G18" s="256"/>
      <c r="I18" s="256"/>
      <c r="K18" s="256"/>
      <c r="M18" s="256"/>
      <c r="O18" s="256"/>
      <c r="Q18" s="256"/>
      <c r="S18" s="256"/>
      <c r="U18" s="256"/>
      <c r="W18" s="256"/>
      <c r="Y18" s="256"/>
      <c r="AA18" s="256"/>
      <c r="AC18" s="256"/>
      <c r="AE18" s="256"/>
      <c r="AG18" s="256"/>
      <c r="AI18" s="256"/>
      <c r="AK18" s="256"/>
      <c r="AM18" s="256"/>
      <c r="AO18" s="256"/>
      <c r="AQ18" s="256"/>
      <c r="AS18" s="256"/>
      <c r="AU18" s="256"/>
      <c r="AW18" s="256"/>
      <c r="AY18" s="256"/>
      <c r="BA18" s="256"/>
      <c r="BC18" s="256"/>
      <c r="BE18" s="256"/>
      <c r="BG18" s="256"/>
      <c r="BI18" s="256"/>
      <c r="BK18" s="256"/>
      <c r="BM18" s="256"/>
    </row>
    <row r="19" spans="1:66" x14ac:dyDescent="0.15">
      <c r="B19" s="1130" t="s">
        <v>369</v>
      </c>
      <c r="C19" s="1160" t="s">
        <v>495</v>
      </c>
      <c r="D19" s="569" t="s">
        <v>480</v>
      </c>
      <c r="E19" s="579" t="s">
        <v>379</v>
      </c>
      <c r="G19" s="574" t="s">
        <v>497</v>
      </c>
      <c r="I19" s="574" t="str">
        <f>IF(ISBLANK(HLOOKUP(I$2,'L-SV'!$G$2:$AG$4,3,FALSE)),"N/O",HLOOKUP(I$2,'L-SV'!$G$2:$AG$4,3,FALSE))</f>
        <v>N/O</v>
      </c>
      <c r="K19" s="574" t="str">
        <f>IF(ISBLANK(HLOOKUP(K$2,'L-SV'!$G$2:$AG$4,3,FALSE)),"N/O",HLOOKUP(K$2,'L-SV'!$G$2:$AG$4,3,FALSE))</f>
        <v>N/O</v>
      </c>
      <c r="M19" s="574" t="str">
        <f>IF(ISBLANK(HLOOKUP(M$2,'L-SV'!$G$2:$AG$4,3,FALSE)),"N/O",HLOOKUP(M$2,'L-SV'!$G$2:$AG$4,3,FALSE))</f>
        <v>N/O</v>
      </c>
      <c r="O19" s="574" t="s">
        <v>497</v>
      </c>
      <c r="Q19" s="574" t="s">
        <v>497</v>
      </c>
      <c r="S19" s="574" t="str">
        <f>IF(ISBLANK(HLOOKUP(S$2,'L-SV'!$G$2:$AG$4,3,FALSE)),"N/O",HLOOKUP(S$2,'L-SV'!$G$2:$AG$4,3,FALSE))</f>
        <v>N/O</v>
      </c>
      <c r="U19" s="574">
        <f>IF(ISBLANK(HLOOKUP(U$2,'L-SV'!$G$2:$AG$4,3,FALSE)),"N/O",HLOOKUP(U$2,'L-SV'!$G$2:$AG$4,3,FALSE))</f>
        <v>589</v>
      </c>
      <c r="W19" s="574" t="str">
        <f>IF(ISBLANK(HLOOKUP(W$2,'L-SV'!$G$2:$AG$4,3,FALSE)),"N/O",HLOOKUP(W$2,'L-SV'!$G$2:$AG$4,3,FALSE))</f>
        <v>N/O</v>
      </c>
      <c r="Y19" s="574">
        <f>IF(ISBLANK(HLOOKUP(Y$2,'L-SV'!$G$2:$AG$4,3,FALSE)),"N/O",HLOOKUP(Y$2,'L-SV'!$G$2:$AG$4,3,FALSE))</f>
        <v>299</v>
      </c>
      <c r="AA19" s="574" t="s">
        <v>497</v>
      </c>
      <c r="AC19" s="574" t="str">
        <f>IF(ISBLANK(HLOOKUP(AC$2,'L-SV'!$G$2:$AG$4,3,FALSE)),"N/O",HLOOKUP(AC$2,'L-SV'!$G$2:$AG$4,3,FALSE))</f>
        <v>N/O</v>
      </c>
      <c r="AE19" s="574">
        <f>IF(ISBLANK(HLOOKUP(AE$2,'L-SV'!$G$2:$AG$4,3,FALSE)),"N/O",HLOOKUP(AE$2,'L-SV'!$G$2:$AG$4,3,FALSE))</f>
        <v>247</v>
      </c>
      <c r="AG19" s="574" t="s">
        <v>497</v>
      </c>
      <c r="AI19" s="574">
        <f>IF(ISBLANK(HLOOKUP(AI$2,'L-SV'!$G$2:$AG$4,3,FALSE)),"N/O",HLOOKUP(AI$2,'L-SV'!$G$2:$AG$4,3,FALSE))</f>
        <v>680</v>
      </c>
      <c r="AK19" s="574" t="s">
        <v>497</v>
      </c>
      <c r="AM19" s="574" t="str">
        <f>IF(ISBLANK(HLOOKUP(AM$2,'L-SV'!$G$2:$AG$4,3,FALSE)),"N/O",HLOOKUP(AM$2,'L-SV'!$G$2:$AG$4,3,FALSE))</f>
        <v>N/O</v>
      </c>
      <c r="AO19" s="574" t="s">
        <v>497</v>
      </c>
      <c r="AQ19" s="574" t="s">
        <v>497</v>
      </c>
      <c r="AS19" s="574" t="s">
        <v>497</v>
      </c>
      <c r="AU19" s="574" t="s">
        <v>497</v>
      </c>
      <c r="AW19" s="574" t="str">
        <f>IF(ISBLANK(HLOOKUP(AW$2,'L-SV'!$G$2:$AG$4,3,FALSE)),"N/O",HLOOKUP(AW$2,'L-SV'!$G$2:$AG$4,3,FALSE))</f>
        <v>N/O</v>
      </c>
      <c r="AY19" s="574" t="s">
        <v>497</v>
      </c>
      <c r="BA19" s="574" t="s">
        <v>497</v>
      </c>
      <c r="BC19" s="574" t="str">
        <f>IF(ISBLANK(HLOOKUP(BC$2,'L-SV'!$G$2:$AG$4,3,FALSE)),"N/O",HLOOKUP(BC$2,'L-SV'!$G$2:$AG$4,3,FALSE))</f>
        <v>N/O</v>
      </c>
      <c r="BE19" s="574" t="s">
        <v>497</v>
      </c>
      <c r="BG19" s="574" t="s">
        <v>497</v>
      </c>
      <c r="BI19" s="574" t="str">
        <f>IF(ISBLANK(HLOOKUP(BI$2,'L-SV'!$G$2:$AG$4,3,FALSE)),"N/O",HLOOKUP(BI$2,'L-SV'!$G$2:$AG$4,3,FALSE))</f>
        <v>N/O</v>
      </c>
      <c r="BK19" s="574" t="s">
        <v>497</v>
      </c>
      <c r="BM19" s="574" t="s">
        <v>497</v>
      </c>
    </row>
    <row r="20" spans="1:66" x14ac:dyDescent="0.15">
      <c r="B20" s="1131"/>
      <c r="C20" s="1146"/>
      <c r="D20" s="570" t="s">
        <v>119</v>
      </c>
      <c r="E20" s="580" t="s">
        <v>353</v>
      </c>
      <c r="G20" s="575" t="s">
        <v>497</v>
      </c>
      <c r="I20" s="575" t="str">
        <f>IF(ISBLANK(HLOOKUP(I$2,'L-SS'!$G$2:$AG$4,3,FALSE)),"N/O",HLOOKUP(I$2,'L-SS'!$G$2:$AG$4,3,FALSE))</f>
        <v>N/O</v>
      </c>
      <c r="K20" s="575" t="str">
        <f>IF(ISBLANK(HLOOKUP(K$2,'L-SS'!$G$2:$AG$4,3,FALSE)),"N/O",HLOOKUP(K$2,'L-SS'!$G$2:$AG$4,3,FALSE))</f>
        <v>N/O</v>
      </c>
      <c r="M20" s="575" t="str">
        <f>IF(ISBLANK(HLOOKUP(M$2,'L-SS'!$G$2:$AG$4,3,FALSE)),"N/O",HLOOKUP(M$2,'L-SS'!$G$2:$AG$4,3,FALSE))</f>
        <v>N/O</v>
      </c>
      <c r="O20" s="575" t="s">
        <v>497</v>
      </c>
      <c r="Q20" s="575" t="s">
        <v>497</v>
      </c>
      <c r="S20" s="575" t="str">
        <f>IF(ISBLANK(HLOOKUP(S$2,'L-SS'!$G$2:$AG$4,3,FALSE)),"N/O",HLOOKUP(S$2,'L-SS'!$G$2:$AG$4,3,FALSE))</f>
        <v>N/O</v>
      </c>
      <c r="U20" s="575">
        <f>IF(ISBLANK(HLOOKUP(U$2,'L-SS'!$G$2:$AG$4,3,FALSE)),"N/O",HLOOKUP(U$2,'L-SS'!$G$2:$AG$4,3,FALSE))</f>
        <v>589</v>
      </c>
      <c r="W20" s="575" t="str">
        <f>IF(ISBLANK(HLOOKUP(W$2,'L-SS'!$G$2:$AG$4,3,FALSE)),"N/O",HLOOKUP(W$2,'L-SS'!$G$2:$AG$4,3,FALSE))</f>
        <v>N/O</v>
      </c>
      <c r="Y20" s="575">
        <f>IF(ISBLANK(HLOOKUP(Y$2,'L-SS'!$G$2:$AG$4,3,FALSE)),"N/O",HLOOKUP(Y$2,'L-SS'!$G$2:$AG$4,3,FALSE))</f>
        <v>975</v>
      </c>
      <c r="AA20" s="575" t="s">
        <v>497</v>
      </c>
      <c r="AC20" s="575" t="str">
        <f>IF(ISBLANK(HLOOKUP(AC$2,'L-SS'!$G$2:$AG$4,3,FALSE)),"N/O",HLOOKUP(AC$2,'L-SS'!$G$2:$AG$4,3,FALSE))</f>
        <v>N/O</v>
      </c>
      <c r="AE20" s="575">
        <f>IF(ISBLANK(HLOOKUP(AE$2,'L-SS'!$G$2:$AG$4,3,FALSE)),"N/O",HLOOKUP(AE$2,'L-SS'!$G$2:$AG$4,3,FALSE))</f>
        <v>679</v>
      </c>
      <c r="AG20" s="575" t="s">
        <v>497</v>
      </c>
      <c r="AI20" s="575">
        <f>IF(ISBLANK(HLOOKUP(AI$2,'L-SS'!$G$2:$AG$4,3,FALSE)),"N/O",HLOOKUP(AI$2,'L-SS'!$G$2:$AG$4,3,FALSE))</f>
        <v>680</v>
      </c>
      <c r="AK20" s="575" t="s">
        <v>497</v>
      </c>
      <c r="AM20" s="575" t="str">
        <f>IF(ISBLANK(HLOOKUP(AM$2,'L-SS'!$G$2:$AG$4,3,FALSE)),"N/O",HLOOKUP(AM$2,'L-SS'!$G$2:$AG$4,3,FALSE))</f>
        <v>N/O</v>
      </c>
      <c r="AO20" s="575" t="s">
        <v>497</v>
      </c>
      <c r="AQ20" s="575" t="s">
        <v>497</v>
      </c>
      <c r="AS20" s="575" t="s">
        <v>497</v>
      </c>
      <c r="AU20" s="575" t="s">
        <v>497</v>
      </c>
      <c r="AW20" s="575" t="str">
        <f>IF(ISBLANK(HLOOKUP(AW$2,'L-SS'!$G$2:$AG$4,3,FALSE)),"N/O",HLOOKUP(AW$2,'L-SS'!$G$2:$AG$4,3,FALSE))</f>
        <v>N/O</v>
      </c>
      <c r="AY20" s="575" t="s">
        <v>497</v>
      </c>
      <c r="BA20" s="575" t="s">
        <v>497</v>
      </c>
      <c r="BC20" s="575" t="str">
        <f>IF(ISBLANK(HLOOKUP(BC$2,'L-SS'!$G$2:$AG$4,3,FALSE)),"N/O",HLOOKUP(BC$2,'L-SS'!$G$2:$AG$4,3,FALSE))</f>
        <v>N/O</v>
      </c>
      <c r="BE20" s="575" t="s">
        <v>497</v>
      </c>
      <c r="BG20" s="575" t="s">
        <v>497</v>
      </c>
      <c r="BI20" s="575" t="str">
        <f>IF(ISBLANK(HLOOKUP(BI$2,'L-SS'!$G$2:$AG$4,3,FALSE)),"N/O",HLOOKUP(BI$2,'L-SS'!$G$2:$AG$4,3,FALSE))</f>
        <v>N/O</v>
      </c>
      <c r="BK20" s="575" t="s">
        <v>497</v>
      </c>
      <c r="BM20" s="575" t="s">
        <v>497</v>
      </c>
    </row>
    <row r="21" spans="1:66" x14ac:dyDescent="0.15">
      <c r="B21" s="1131"/>
      <c r="C21" s="1146"/>
      <c r="D21" s="570" t="s">
        <v>406</v>
      </c>
      <c r="E21" s="580" t="s">
        <v>341</v>
      </c>
      <c r="G21" s="575" t="s">
        <v>497</v>
      </c>
      <c r="I21" s="575" t="str">
        <f>IF(ISBLANK(HLOOKUP(I$2,'L-SM'!$G$2:$AG$4,3,FALSE)),"N/O",HLOOKUP(I$2,'L-SM'!$G$2:$AG$4,3,FALSE))</f>
        <v>N/O</v>
      </c>
      <c r="K21" s="575" t="str">
        <f>IF(ISBLANK(HLOOKUP(K$2,'L-SM'!$G$2:$AG$4,3,FALSE)),"N/O",HLOOKUP(K$2,'L-SM'!$G$2:$AG$4,3,FALSE))</f>
        <v>N/O</v>
      </c>
      <c r="M21" s="575" t="str">
        <f>IF(ISBLANK(HLOOKUP(M$2,'L-SM'!$G$2:$AG$4,3,FALSE)),"N/O",HLOOKUP(M$2,'L-SM'!$G$2:$AG$4,3,FALSE))</f>
        <v>N/O</v>
      </c>
      <c r="O21" s="575" t="s">
        <v>497</v>
      </c>
      <c r="Q21" s="575" t="s">
        <v>497</v>
      </c>
      <c r="S21" s="575" t="str">
        <f>IF(ISBLANK(HLOOKUP(S$2,'L-SM'!$G$2:$AG$4,3,FALSE)),"N/O",HLOOKUP(S$2,'L-SM'!$G$2:$AG$4,3,FALSE))</f>
        <v>N/O</v>
      </c>
      <c r="U21" s="575">
        <f>IF(ISBLANK(HLOOKUP(U$2,'L-SM'!$G$2:$AG$4,3,FALSE)),"N/O",HLOOKUP(U$2,'L-SM'!$G$2:$AG$4,3,FALSE))</f>
        <v>919</v>
      </c>
      <c r="W21" s="575" t="str">
        <f>IF(ISBLANK(HLOOKUP(W$2,'L-SM'!$G$2:$AG$4,3,FALSE)),"N/O",HLOOKUP(W$2,'L-SM'!$G$2:$AG$4,3,FALSE))</f>
        <v>N/O</v>
      </c>
      <c r="Y21" s="575">
        <f>IF(ISBLANK(HLOOKUP(Y$2,'L-SM'!$G$2:$AG$4,3,FALSE)),"N/O",HLOOKUP(Y$2,'L-SM'!$G$2:$AG$4,3,FALSE))</f>
        <v>1198</v>
      </c>
      <c r="AA21" s="575" t="s">
        <v>497</v>
      </c>
      <c r="AC21" s="575" t="str">
        <f>IF(ISBLANK(HLOOKUP(AC$2,'L-SM'!$G$2:$AG$4,3,FALSE)),"N/O",HLOOKUP(AC$2,'L-SM'!$G$2:$AG$4,3,FALSE))</f>
        <v>N/O</v>
      </c>
      <c r="AE21" s="575">
        <f>IF(ISBLANK(HLOOKUP(AE$2,'L-SM'!$G$2:$AG$4,3,FALSE)),"N/O",HLOOKUP(AE$2,'L-SM'!$G$2:$AG$4,3,FALSE))</f>
        <v>869</v>
      </c>
      <c r="AG21" s="575" t="s">
        <v>497</v>
      </c>
      <c r="AI21" s="575">
        <f>IF(ISBLANK(HLOOKUP(AI$2,'L-SM'!$G$2:$AG$4,3,FALSE)),"N/O",HLOOKUP(AI$2,'L-SM'!$G$2:$AG$4,3,FALSE))</f>
        <v>880</v>
      </c>
      <c r="AK21" s="575" t="s">
        <v>497</v>
      </c>
      <c r="AM21" s="575" t="str">
        <f>IF(ISBLANK(HLOOKUP(AM$2,'L-SM'!$G$2:$AG$4,3,FALSE)),"N/O",HLOOKUP(AM$2,'L-SM'!$G$2:$AG$4,3,FALSE))</f>
        <v>N/O</v>
      </c>
      <c r="AO21" s="575" t="s">
        <v>497</v>
      </c>
      <c r="AQ21" s="575" t="s">
        <v>497</v>
      </c>
      <c r="AS21" s="575" t="s">
        <v>497</v>
      </c>
      <c r="AU21" s="575" t="s">
        <v>497</v>
      </c>
      <c r="AW21" s="575" t="str">
        <f>IF(ISBLANK(HLOOKUP(AW$2,'L-SM'!$G$2:$AG$4,3,FALSE)),"N/O",HLOOKUP(AW$2,'L-SM'!$G$2:$AG$4,3,FALSE))</f>
        <v>N/O</v>
      </c>
      <c r="AY21" s="575" t="s">
        <v>497</v>
      </c>
      <c r="BA21" s="575" t="s">
        <v>497</v>
      </c>
      <c r="BC21" s="575" t="str">
        <f>IF(ISBLANK(HLOOKUP(BC$2,'L-SM'!$G$2:$AG$4,3,FALSE)),"N/O",HLOOKUP(BC$2,'L-SM'!$G$2:$AG$4,3,FALSE))</f>
        <v>N/O</v>
      </c>
      <c r="BE21" s="575" t="s">
        <v>497</v>
      </c>
      <c r="BG21" s="575" t="s">
        <v>497</v>
      </c>
      <c r="BI21" s="575" t="str">
        <f>IF(ISBLANK(HLOOKUP(BI$2,'L-SM'!$G$2:$AG$4,3,FALSE)),"N/O",HLOOKUP(BI$2,'L-SM'!$G$2:$AG$4,3,FALSE))</f>
        <v>N/O</v>
      </c>
      <c r="BK21" s="575" t="s">
        <v>497</v>
      </c>
      <c r="BM21" s="575" t="s">
        <v>497</v>
      </c>
    </row>
    <row r="22" spans="1:66" ht="15" thickBot="1" x14ac:dyDescent="0.2">
      <c r="B22" s="1131"/>
      <c r="C22" s="1147"/>
      <c r="D22" s="571" t="s">
        <v>407</v>
      </c>
      <c r="E22" s="581" t="s">
        <v>334</v>
      </c>
      <c r="G22" s="576" t="s">
        <v>497</v>
      </c>
      <c r="I22" s="576" t="str">
        <f>IF(ISBLANK(HLOOKUP(I$2,'L-SP'!$G$2:$AG$4,3,FALSE)),"N/O",HLOOKUP(I$2,'L-SP'!$G$2:$AG$4,3,FALSE))</f>
        <v>N/O</v>
      </c>
      <c r="K22" s="576" t="str">
        <f>IF(ISBLANK(HLOOKUP(K$2,'L-SP'!$G$2:$AG$4,3,FALSE)),"N/O",HLOOKUP(K$2,'L-SP'!$G$2:$AG$4,3,FALSE))</f>
        <v>N/O</v>
      </c>
      <c r="M22" s="576" t="str">
        <f>IF(ISBLANK(HLOOKUP(M$2,'L-SP'!$G$2:$AG$4,3,FALSE)),"N/O",HLOOKUP(M$2,'L-SP'!$G$2:$AG$4,3,FALSE))</f>
        <v>N/O</v>
      </c>
      <c r="O22" s="576" t="s">
        <v>497</v>
      </c>
      <c r="Q22" s="576" t="s">
        <v>497</v>
      </c>
      <c r="S22" s="576" t="str">
        <f>IF(ISBLANK(HLOOKUP(S$2,'L-SP'!$G$2:$AG$4,3,FALSE)),"N/O",HLOOKUP(S$2,'L-SP'!$G$2:$AG$4,3,FALSE))</f>
        <v>N/O</v>
      </c>
      <c r="U22" s="576">
        <f>IF(ISBLANK(HLOOKUP(U$2,'L-SP'!$G$2:$AG$4,3,FALSE)),"N/O",HLOOKUP(U$2,'L-SP'!$G$2:$AG$4,3,FALSE))</f>
        <v>1199</v>
      </c>
      <c r="W22" s="576" t="str">
        <f>IF(ISBLANK(HLOOKUP(W$2,'L-SP'!$G$2:$AG$4,3,FALSE)),"N/O",HLOOKUP(W$2,'L-SP'!$G$2:$AG$4,3,FALSE))</f>
        <v>N/O</v>
      </c>
      <c r="Y22" s="576">
        <f>IF(ISBLANK(HLOOKUP(Y$2,'L-SP'!$G$2:$AG$4,3,FALSE)),"N/O",HLOOKUP(Y$2,'L-SP'!$G$2:$AG$4,3,FALSE))</f>
        <v>1480</v>
      </c>
      <c r="AA22" s="576" t="s">
        <v>497</v>
      </c>
      <c r="AC22" s="576" t="str">
        <f>IF(ISBLANK(HLOOKUP(AC$2,'L-SP'!$G$2:$AG$4,3,FALSE)),"N/O",HLOOKUP(AC$2,'L-SP'!$G$2:$AG$4,3,FALSE))</f>
        <v>N/O</v>
      </c>
      <c r="AE22" s="576">
        <f>IF(ISBLANK(HLOOKUP(AE$2,'L-SP'!$G$2:$AG$4,3,FALSE)),"N/O",HLOOKUP(AE$2,'L-SP'!$G$2:$AG$4,3,FALSE))</f>
        <v>999</v>
      </c>
      <c r="AG22" s="576" t="s">
        <v>497</v>
      </c>
      <c r="AI22" s="576">
        <f>IF(ISBLANK(HLOOKUP(AI$2,'L-SP'!$G$2:$AG$4,3,FALSE)),"N/O",HLOOKUP(AI$2,'L-SP'!$G$2:$AG$4,3,FALSE))</f>
        <v>985</v>
      </c>
      <c r="AK22" s="576" t="s">
        <v>497</v>
      </c>
      <c r="AM22" s="576" t="str">
        <f>IF(ISBLANK(HLOOKUP(AM$2,'L-SP'!$G$2:$AG$4,3,FALSE)),"N/O",HLOOKUP(AM$2,'L-SP'!$G$2:$AG$4,3,FALSE))</f>
        <v>N/O</v>
      </c>
      <c r="AO22" s="576" t="s">
        <v>497</v>
      </c>
      <c r="AQ22" s="576" t="s">
        <v>497</v>
      </c>
      <c r="AS22" s="576" t="s">
        <v>497</v>
      </c>
      <c r="AU22" s="576" t="s">
        <v>497</v>
      </c>
      <c r="AW22" s="576" t="str">
        <f>IF(ISBLANK(HLOOKUP(AW$2,'L-SP'!$G$2:$AG$4,3,FALSE)),"N/O",HLOOKUP(AW$2,'L-SP'!$G$2:$AG$4,3,FALSE))</f>
        <v>N/O</v>
      </c>
      <c r="AY22" s="576" t="s">
        <v>497</v>
      </c>
      <c r="BA22" s="576" t="s">
        <v>497</v>
      </c>
      <c r="BC22" s="576" t="str">
        <f>IF(ISBLANK(HLOOKUP(BC$2,'L-SP'!$G$2:$AG$4,3,FALSE)),"N/O",HLOOKUP(BC$2,'L-SP'!$G$2:$AG$4,3,FALSE))</f>
        <v>N/O</v>
      </c>
      <c r="BE22" s="576" t="s">
        <v>497</v>
      </c>
      <c r="BG22" s="576" t="s">
        <v>497</v>
      </c>
      <c r="BI22" s="576" t="str">
        <f>IF(ISBLANK(HLOOKUP(BI$2,'L-SP'!$G$2:$AG$4,3,FALSE)),"N/O",HLOOKUP(BI$2,'L-SP'!$G$2:$AG$4,3,FALSE))</f>
        <v>N/O</v>
      </c>
      <c r="BK22" s="576" t="s">
        <v>497</v>
      </c>
      <c r="BM22" s="576" t="s">
        <v>497</v>
      </c>
    </row>
    <row r="23" spans="1:66" ht="15" thickTop="1" x14ac:dyDescent="0.15">
      <c r="B23" s="1131"/>
      <c r="C23" s="1145" t="s">
        <v>547</v>
      </c>
      <c r="D23" s="572" t="s">
        <v>480</v>
      </c>
      <c r="E23" s="582" t="s">
        <v>359</v>
      </c>
      <c r="G23" s="577" t="s">
        <v>497</v>
      </c>
      <c r="I23" s="577" t="str">
        <f>IF(ISBLANK(HLOOKUP(I$2,'L-UV'!$G$2:$AG$4,3,FALSE)),"N/O",HLOOKUP(I$2,'L-UV'!$G$2:$AG$4,3,FALSE))</f>
        <v>N/O</v>
      </c>
      <c r="K23" s="577" t="str">
        <f>IF(ISBLANK(HLOOKUP(K$2,'L-UV'!$G$2:$AG$4,3,FALSE)),"N/O",HLOOKUP(K$2,'L-UV'!$G$2:$AG$4,3,FALSE))</f>
        <v>N/O</v>
      </c>
      <c r="M23" s="577" t="str">
        <f>IF(ISBLANK(HLOOKUP(M$2,'L-UV'!$G$2:$AG$4,3,FALSE)),"N/O",HLOOKUP(M$2,'L-UV'!$G$2:$AG$4,3,FALSE))</f>
        <v>N/O</v>
      </c>
      <c r="O23" s="577" t="s">
        <v>497</v>
      </c>
      <c r="Q23" s="577" t="s">
        <v>497</v>
      </c>
      <c r="S23" s="577" t="str">
        <f>IF(ISBLANK(HLOOKUP(S$2,'L-UV'!$G$2:$AG$4,3,FALSE)),"N/O",HLOOKUP(S$2,'L-UV'!$G$2:$AG$4,3,FALSE))</f>
        <v>N/O</v>
      </c>
      <c r="U23" s="577">
        <f>IF(ISBLANK(HLOOKUP(U$2,'L-UV'!$G$2:$AG$4,3,FALSE)),"N/O",HLOOKUP(U$2,'L-UV'!$G$2:$AG$4,3,FALSE))</f>
        <v>589</v>
      </c>
      <c r="W23" s="577" t="str">
        <f>IF(ISBLANK(HLOOKUP(W$2,'L-UV'!$G$2:$AG$4,3,FALSE)),"N/O",HLOOKUP(W$2,'L-UV'!$G$2:$AG$4,3,FALSE))</f>
        <v>N/O</v>
      </c>
      <c r="Y23" s="577" t="str">
        <f>IF(ISBLANK(HLOOKUP(Y$2,'L-UV'!$G$2:$AG$4,3,FALSE)),"N/O",HLOOKUP(Y$2,'L-UV'!$G$2:$AG$4,3,FALSE))</f>
        <v>N/O</v>
      </c>
      <c r="AA23" s="577" t="s">
        <v>497</v>
      </c>
      <c r="AC23" s="577" t="str">
        <f>IF(ISBLANK(HLOOKUP(AC$2,'L-UV'!$G$2:$AG$4,3,FALSE)),"N/O",HLOOKUP(AC$2,'L-UV'!$G$2:$AG$4,3,FALSE))</f>
        <v>N/O</v>
      </c>
      <c r="AE23" s="577">
        <f>IF(ISBLANK(HLOOKUP(AE$2,'L-UV'!$G$2:$AG$4,3,FALSE)),"N/O",HLOOKUP(AE$2,'L-UV'!$G$2:$AG$4,3,FALSE))</f>
        <v>559</v>
      </c>
      <c r="AG23" s="577" t="s">
        <v>497</v>
      </c>
      <c r="AI23" s="577">
        <f>IF(ISBLANK(HLOOKUP(AI$2,'L-UV'!$G$2:$AG$4,3,FALSE)),"N/O",HLOOKUP(AI$2,'L-UV'!$G$2:$AG$4,3,FALSE))</f>
        <v>740</v>
      </c>
      <c r="AK23" s="577" t="s">
        <v>497</v>
      </c>
      <c r="AM23" s="577" t="str">
        <f>IF(ISBLANK(HLOOKUP(AM$2,'L-UV'!$G$2:$AG$4,3,FALSE)),"N/O",HLOOKUP(AM$2,'L-UV'!$G$2:$AG$4,3,FALSE))</f>
        <v>N/O</v>
      </c>
      <c r="AO23" s="577" t="s">
        <v>497</v>
      </c>
      <c r="AQ23" s="577" t="s">
        <v>497</v>
      </c>
      <c r="AS23" s="577" t="s">
        <v>497</v>
      </c>
      <c r="AU23" s="577" t="s">
        <v>497</v>
      </c>
      <c r="AW23" s="577" t="str">
        <f>IF(ISBLANK(HLOOKUP(AW$2,'L-UV'!$G$2:$AG$4,3,FALSE)),"N/O",HLOOKUP(AW$2,'L-UV'!$G$2:$AG$4,3,FALSE))</f>
        <v>N/O</v>
      </c>
      <c r="AY23" s="577" t="s">
        <v>497</v>
      </c>
      <c r="BA23" s="577" t="s">
        <v>497</v>
      </c>
      <c r="BC23" s="577" t="str">
        <f>IF(ISBLANK(HLOOKUP(BC$2,'L-UV'!$G$2:$AG$4,3,FALSE)),"N/O",HLOOKUP(BC$2,'L-UV'!$G$2:$AG$4,3,FALSE))</f>
        <v>N/O</v>
      </c>
      <c r="BE23" s="577" t="s">
        <v>497</v>
      </c>
      <c r="BG23" s="577" t="s">
        <v>497</v>
      </c>
      <c r="BI23" s="577" t="str">
        <f>IF(ISBLANK(HLOOKUP(BI$2,'L-UV'!$G$2:$AG$4,3,FALSE)),"N/O",HLOOKUP(BI$2,'L-UV'!$G$2:$AG$4,3,FALSE))</f>
        <v>N/O</v>
      </c>
      <c r="BK23" s="577" t="s">
        <v>497</v>
      </c>
      <c r="BM23" s="577" t="s">
        <v>497</v>
      </c>
    </row>
    <row r="24" spans="1:66" x14ac:dyDescent="0.15">
      <c r="B24" s="1131"/>
      <c r="C24" s="1146"/>
      <c r="D24" s="570" t="s">
        <v>119</v>
      </c>
      <c r="E24" s="580" t="s">
        <v>352</v>
      </c>
      <c r="G24" s="575" t="s">
        <v>497</v>
      </c>
      <c r="I24" s="575" t="str">
        <f>IF(ISBLANK(HLOOKUP(I$2,'L-US'!$G$2:$AG$4,3,FALSE)),"N/O",HLOOKUP(I$2,'L-US'!$G$2:$AG$4,3,FALSE))</f>
        <v>N/O</v>
      </c>
      <c r="K24" s="575" t="str">
        <f>IF(ISBLANK(HLOOKUP(K$2,'L-US'!$G$2:$AG$4,3,FALSE)),"N/O",HLOOKUP(K$2,'L-US'!$G$2:$AG$4,3,FALSE))</f>
        <v>N/O</v>
      </c>
      <c r="M24" s="575" t="str">
        <f>IF(ISBLANK(HLOOKUP(M$2,'L-US'!$G$2:$AG$4,3,FALSE)),"N/O",HLOOKUP(M$2,'L-US'!$G$2:$AG$4,3,FALSE))</f>
        <v>N/O</v>
      </c>
      <c r="O24" s="575" t="s">
        <v>497</v>
      </c>
      <c r="Q24" s="575" t="s">
        <v>497</v>
      </c>
      <c r="S24" s="575" t="str">
        <f>IF(ISBLANK(HLOOKUP(S$2,'L-US'!$G$2:$AG$4,3,FALSE)),"N/O",HLOOKUP(S$2,'L-US'!$G$2:$AG$4,3,FALSE))</f>
        <v>N/O</v>
      </c>
      <c r="U24" s="575">
        <f>IF(ISBLANK(HLOOKUP(U$2,'L-US'!$G$2:$AG$4,3,FALSE)),"N/O",HLOOKUP(U$2,'L-US'!$G$2:$AG$4,3,FALSE))</f>
        <v>889</v>
      </c>
      <c r="W24" s="575" t="str">
        <f>IF(ISBLANK(HLOOKUP(W$2,'L-US'!$G$2:$AG$4,3,FALSE)),"N/O",HLOOKUP(W$2,'L-US'!$G$2:$AG$4,3,FALSE))</f>
        <v>N/O</v>
      </c>
      <c r="Y24" s="575" t="str">
        <f>IF(ISBLANK(HLOOKUP(Y$2,'L-US'!$G$2:$AG$4,3,FALSE)),"N/O",HLOOKUP(Y$2,'L-US'!$G$2:$AG$4,3,FALSE))</f>
        <v>N/O</v>
      </c>
      <c r="AA24" s="575" t="s">
        <v>497</v>
      </c>
      <c r="AC24" s="575" t="str">
        <f>IF(ISBLANK(HLOOKUP(AC$2,'L-US'!$G$2:$AG$4,3,FALSE)),"N/O",HLOOKUP(AC$2,'L-US'!$G$2:$AG$4,3,FALSE))</f>
        <v>N/O</v>
      </c>
      <c r="AE24" s="575">
        <f>IF(ISBLANK(HLOOKUP(AE$2,'L-US'!$G$2:$AG$4,3,FALSE)),"N/O",HLOOKUP(AE$2,'L-US'!$G$2:$AG$4,3,FALSE))</f>
        <v>839</v>
      </c>
      <c r="AG24" s="575" t="s">
        <v>497</v>
      </c>
      <c r="AI24" s="575">
        <f>IF(ISBLANK(HLOOKUP(AI$2,'L-US'!$G$2:$AG$4,3,FALSE)),"N/O",HLOOKUP(AI$2,'L-US'!$G$2:$AG$4,3,FALSE))</f>
        <v>740</v>
      </c>
      <c r="AK24" s="575" t="s">
        <v>497</v>
      </c>
      <c r="AM24" s="575" t="str">
        <f>IF(ISBLANK(HLOOKUP(AM$2,'L-US'!$G$2:$AG$4,3,FALSE)),"N/O",HLOOKUP(AM$2,'L-US'!$G$2:$AG$4,3,FALSE))</f>
        <v>N/O</v>
      </c>
      <c r="AO24" s="575" t="s">
        <v>497</v>
      </c>
      <c r="AQ24" s="575" t="s">
        <v>497</v>
      </c>
      <c r="AS24" s="575" t="s">
        <v>497</v>
      </c>
      <c r="AU24" s="575" t="s">
        <v>497</v>
      </c>
      <c r="AW24" s="575" t="str">
        <f>IF(ISBLANK(HLOOKUP(AW$2,'L-US'!$G$2:$AG$4,3,FALSE)),"N/O",HLOOKUP(AW$2,'L-US'!$G$2:$AG$4,3,FALSE))</f>
        <v>N/O</v>
      </c>
      <c r="AY24" s="575" t="s">
        <v>497</v>
      </c>
      <c r="BA24" s="575" t="s">
        <v>497</v>
      </c>
      <c r="BC24" s="575" t="str">
        <f>IF(ISBLANK(HLOOKUP(BC$2,'L-US'!$G$2:$AG$4,3,FALSE)),"N/O",HLOOKUP(BC$2,'L-US'!$G$2:$AG$4,3,FALSE))</f>
        <v>N/O</v>
      </c>
      <c r="BE24" s="575" t="s">
        <v>497</v>
      </c>
      <c r="BG24" s="575" t="s">
        <v>497</v>
      </c>
      <c r="BI24" s="575" t="str">
        <f>IF(ISBLANK(HLOOKUP(BI$2,'L-US'!$G$2:$AG$4,3,FALSE)),"N/O",HLOOKUP(BI$2,'L-US'!$G$2:$AG$4,3,FALSE))</f>
        <v>N/O</v>
      </c>
      <c r="BK24" s="575" t="s">
        <v>497</v>
      </c>
      <c r="BM24" s="575" t="s">
        <v>497</v>
      </c>
    </row>
    <row r="25" spans="1:66" x14ac:dyDescent="0.15">
      <c r="B25" s="1131"/>
      <c r="C25" s="1146"/>
      <c r="D25" s="570" t="s">
        <v>406</v>
      </c>
      <c r="E25" s="580" t="s">
        <v>380</v>
      </c>
      <c r="G25" s="575" t="s">
        <v>497</v>
      </c>
      <c r="I25" s="575" t="str">
        <f>IF(ISBLANK(HLOOKUP(I$2,'L-UM'!$G$2:$AG$4,3,FALSE)),"N/O",HLOOKUP(I$2,'L-UM'!$G$2:$AG$4,3,FALSE))</f>
        <v>N/O</v>
      </c>
      <c r="K25" s="575" t="str">
        <f>IF(ISBLANK(HLOOKUP(K$2,'L-UM'!$G$2:$AG$4,3,FALSE)),"N/O",HLOOKUP(K$2,'L-UM'!$G$2:$AG$4,3,FALSE))</f>
        <v>N/O</v>
      </c>
      <c r="M25" s="575" t="str">
        <f>IF(ISBLANK(HLOOKUP(M$2,'L-UM'!$G$2:$AG$4,3,FALSE)),"N/O",HLOOKUP(M$2,'L-UM'!$G$2:$AG$4,3,FALSE))</f>
        <v>N/O</v>
      </c>
      <c r="O25" s="575" t="s">
        <v>497</v>
      </c>
      <c r="Q25" s="575" t="s">
        <v>497</v>
      </c>
      <c r="S25" s="575" t="str">
        <f>IF(ISBLANK(HLOOKUP(S$2,'L-UM'!$G$2:$AG$4,3,FALSE)),"N/O",HLOOKUP(S$2,'L-UM'!$G$2:$AG$4,3,FALSE))</f>
        <v>N/O</v>
      </c>
      <c r="U25" s="575">
        <f>IF(ISBLANK(HLOOKUP(U$2,'L-UM'!$G$2:$AG$4,3,FALSE)),"N/O",HLOOKUP(U$2,'L-UM'!$G$2:$AG$4,3,FALSE))</f>
        <v>989</v>
      </c>
      <c r="W25" s="575" t="str">
        <f>IF(ISBLANK(HLOOKUP(W$2,'L-UM'!$G$2:$AG$4,3,FALSE)),"N/O",HLOOKUP(W$2,'L-UM'!$G$2:$AG$4,3,FALSE))</f>
        <v>N/O</v>
      </c>
      <c r="Y25" s="575" t="str">
        <f>IF(ISBLANK(HLOOKUP(Y$2,'L-UM'!$G$2:$AG$4,3,FALSE)),"N/O",HLOOKUP(Y$2,'L-UM'!$G$2:$AG$4,3,FALSE))</f>
        <v>N/O</v>
      </c>
      <c r="AA25" s="575" t="s">
        <v>497</v>
      </c>
      <c r="AC25" s="575" t="str">
        <f>IF(ISBLANK(HLOOKUP(AC$2,'L-UM'!$G$2:$AG$4,3,FALSE)),"N/O",HLOOKUP(AC$2,'L-UM'!$G$2:$AG$4,3,FALSE))</f>
        <v>N/O</v>
      </c>
      <c r="AE25" s="575">
        <f>IF(ISBLANK(HLOOKUP(AE$2,'L-UM'!$G$2:$AG$4,3,FALSE)),"N/O",HLOOKUP(AE$2,'L-UM'!$G$2:$AG$4,3,FALSE))</f>
        <v>869</v>
      </c>
      <c r="AG25" s="575" t="s">
        <v>497</v>
      </c>
      <c r="AI25" s="575">
        <f>IF(ISBLANK(HLOOKUP(AI$2,'L-UM'!$G$2:$AG$4,3,FALSE)),"N/O",HLOOKUP(AI$2,'L-UM'!$G$2:$AG$4,3,FALSE))</f>
        <v>880</v>
      </c>
      <c r="AK25" s="575" t="s">
        <v>497</v>
      </c>
      <c r="AM25" s="575" t="str">
        <f>IF(ISBLANK(HLOOKUP(AM$2,'L-UM'!$G$2:$AG$4,3,FALSE)),"N/O",HLOOKUP(AM$2,'L-UM'!$G$2:$AG$4,3,FALSE))</f>
        <v>N/O</v>
      </c>
      <c r="AO25" s="575" t="s">
        <v>497</v>
      </c>
      <c r="AQ25" s="575" t="s">
        <v>497</v>
      </c>
      <c r="AS25" s="575" t="s">
        <v>497</v>
      </c>
      <c r="AU25" s="575" t="s">
        <v>497</v>
      </c>
      <c r="AW25" s="575" t="str">
        <f>IF(ISBLANK(HLOOKUP(AW$2,'L-UM'!$G$2:$AG$4,3,FALSE)),"N/O",HLOOKUP(AW$2,'L-UM'!$G$2:$AG$4,3,FALSE))</f>
        <v>N/O</v>
      </c>
      <c r="AY25" s="575" t="s">
        <v>497</v>
      </c>
      <c r="BA25" s="575" t="s">
        <v>497</v>
      </c>
      <c r="BC25" s="575" t="str">
        <f>IF(ISBLANK(HLOOKUP(BC$2,'L-UM'!$G$2:$AG$4,3,FALSE)),"N/O",HLOOKUP(BC$2,'L-UM'!$G$2:$AG$4,3,FALSE))</f>
        <v>N/O</v>
      </c>
      <c r="BE25" s="575" t="s">
        <v>497</v>
      </c>
      <c r="BG25" s="575" t="s">
        <v>497</v>
      </c>
      <c r="BI25" s="575" t="str">
        <f>IF(ISBLANK(HLOOKUP(BI$2,'L-UM'!$G$2:$AG$4,3,FALSE)),"N/O",HLOOKUP(BI$2,'L-UM'!$G$2:$AG$4,3,FALSE))</f>
        <v>N/O</v>
      </c>
      <c r="BK25" s="575" t="s">
        <v>497</v>
      </c>
      <c r="BM25" s="575" t="s">
        <v>497</v>
      </c>
    </row>
    <row r="26" spans="1:66" s="21" customFormat="1" ht="15" thickBot="1" x14ac:dyDescent="0.2">
      <c r="A26" s="16"/>
      <c r="B26" s="1131"/>
      <c r="C26" s="1147"/>
      <c r="D26" s="571" t="s">
        <v>407</v>
      </c>
      <c r="E26" s="581" t="s">
        <v>381</v>
      </c>
      <c r="F26" s="16"/>
      <c r="G26" s="576" t="s">
        <v>497</v>
      </c>
      <c r="H26" s="16"/>
      <c r="I26" s="576" t="str">
        <f>IF(ISBLANK(HLOOKUP(I$2,'L-UP'!$G$2:$AG$4,3,FALSE)),"N/O",HLOOKUP(I$2,'L-UP'!$G$2:$AG$4,3,FALSE))</f>
        <v>N/O</v>
      </c>
      <c r="J26" s="16"/>
      <c r="K26" s="576" t="str">
        <f>IF(ISBLANK(HLOOKUP(K$2,'L-UP'!$G$2:$AG$4,3,FALSE)),"N/O",HLOOKUP(K$2,'L-UP'!$G$2:$AG$4,3,FALSE))</f>
        <v>N/O</v>
      </c>
      <c r="L26" s="16"/>
      <c r="M26" s="576" t="str">
        <f>IF(ISBLANK(HLOOKUP(M$2,'L-UP'!$G$2:$AG$4,3,FALSE)),"N/O",HLOOKUP(M$2,'L-UP'!$G$2:$AG$4,3,FALSE))</f>
        <v>N/O</v>
      </c>
      <c r="N26" s="16"/>
      <c r="O26" s="576" t="s">
        <v>497</v>
      </c>
      <c r="P26" s="16"/>
      <c r="Q26" s="576" t="s">
        <v>497</v>
      </c>
      <c r="R26" s="16"/>
      <c r="S26" s="576" t="str">
        <f>IF(ISBLANK(HLOOKUP(S$2,'L-UP'!$G$2:$AG$4,3,FALSE)),"N/O",HLOOKUP(S$2,'L-UP'!$G$2:$AG$4,3,FALSE))</f>
        <v>N/O</v>
      </c>
      <c r="T26" s="16"/>
      <c r="U26" s="576">
        <f>IF(ISBLANK(HLOOKUP(U$2,'L-UP'!$G$2:$AG$4,3,FALSE)),"N/O",HLOOKUP(U$2,'L-UP'!$G$2:$AG$4,3,FALSE))</f>
        <v>1099</v>
      </c>
      <c r="V26" s="16"/>
      <c r="W26" s="576" t="str">
        <f>IF(ISBLANK(HLOOKUP(W$2,'L-UP'!$G$2:$AG$4,3,FALSE)),"N/O",HLOOKUP(W$2,'L-UP'!$G$2:$AG$4,3,FALSE))</f>
        <v>N/O</v>
      </c>
      <c r="X26" s="16"/>
      <c r="Y26" s="576" t="str">
        <f>IF(ISBLANK(HLOOKUP(Y$2,'L-UP'!$G$2:$AG$4,3,FALSE)),"N/O",HLOOKUP(Y$2,'L-UP'!$G$2:$AG$4,3,FALSE))</f>
        <v>N/O</v>
      </c>
      <c r="Z26" s="16"/>
      <c r="AA26" s="576" t="s">
        <v>497</v>
      </c>
      <c r="AB26" s="16"/>
      <c r="AC26" s="576" t="str">
        <f>IF(ISBLANK(HLOOKUP(AC$2,'L-UP'!$G$2:$AG$4,3,FALSE)),"N/O",HLOOKUP(AC$2,'L-UP'!$G$2:$AG$4,3,FALSE))</f>
        <v>N/O</v>
      </c>
      <c r="AD26" s="16"/>
      <c r="AE26" s="576">
        <f>IF(ISBLANK(HLOOKUP(AE$2,'L-UP'!$G$2:$AG$4,3,FALSE)),"N/O",HLOOKUP(AE$2,'L-UP'!$G$2:$AG$4,3,FALSE))</f>
        <v>1029</v>
      </c>
      <c r="AF26" s="16"/>
      <c r="AG26" s="576" t="s">
        <v>497</v>
      </c>
      <c r="AH26" s="16"/>
      <c r="AI26" s="576">
        <f>IF(ISBLANK(HLOOKUP(AI$2,'L-UP'!$G$2:$AG$4,3,FALSE)),"N/O",HLOOKUP(AI$2,'L-UP'!$G$2:$AG$4,3,FALSE))</f>
        <v>1180</v>
      </c>
      <c r="AJ26" s="16"/>
      <c r="AK26" s="576" t="s">
        <v>497</v>
      </c>
      <c r="AL26" s="16"/>
      <c r="AM26" s="576" t="str">
        <f>IF(ISBLANK(HLOOKUP(AM$2,'L-UP'!$G$2:$AG$4,3,FALSE)),"N/O",HLOOKUP(AM$2,'L-UP'!$G$2:$AG$4,3,FALSE))</f>
        <v>N/O</v>
      </c>
      <c r="AN26" s="16"/>
      <c r="AO26" s="576" t="s">
        <v>497</v>
      </c>
      <c r="AP26" s="16"/>
      <c r="AQ26" s="576" t="s">
        <v>497</v>
      </c>
      <c r="AR26" s="16"/>
      <c r="AS26" s="576" t="s">
        <v>497</v>
      </c>
      <c r="AT26" s="16"/>
      <c r="AU26" s="576" t="s">
        <v>497</v>
      </c>
      <c r="AV26" s="16"/>
      <c r="AW26" s="576" t="str">
        <f>IF(ISBLANK(HLOOKUP(AW$2,'L-UP'!$G$2:$AG$4,3,FALSE)),"N/O",HLOOKUP(AW$2,'L-UP'!$G$2:$AG$4,3,FALSE))</f>
        <v>N/O</v>
      </c>
      <c r="AX26" s="16"/>
      <c r="AY26" s="576" t="s">
        <v>497</v>
      </c>
      <c r="AZ26" s="16"/>
      <c r="BA26" s="576" t="s">
        <v>497</v>
      </c>
      <c r="BB26" s="16"/>
      <c r="BC26" s="576" t="str">
        <f>IF(ISBLANK(HLOOKUP(BC$2,'L-UP'!$G$2:$AG$4,3,FALSE)),"N/O",HLOOKUP(BC$2,'L-UP'!$G$2:$AG$4,3,FALSE))</f>
        <v>N/O</v>
      </c>
      <c r="BD26" s="16"/>
      <c r="BE26" s="576" t="s">
        <v>497</v>
      </c>
      <c r="BF26" s="16"/>
      <c r="BG26" s="576" t="s">
        <v>497</v>
      </c>
      <c r="BH26" s="16"/>
      <c r="BI26" s="576" t="str">
        <f>IF(ISBLANK(HLOOKUP(BI$2,'L-UP'!$G$2:$AG$4,3,FALSE)),"N/O",HLOOKUP(BI$2,'L-UP'!$G$2:$AG$4,3,FALSE))</f>
        <v>N/O</v>
      </c>
      <c r="BJ26" s="16"/>
      <c r="BK26" s="576" t="s">
        <v>497</v>
      </c>
      <c r="BL26" s="16"/>
      <c r="BM26" s="576" t="s">
        <v>497</v>
      </c>
      <c r="BN26" s="16"/>
    </row>
    <row r="27" spans="1:66" s="21" customFormat="1" ht="15" thickTop="1" x14ac:dyDescent="0.15">
      <c r="A27" s="16"/>
      <c r="B27" s="1131"/>
      <c r="C27" s="1145" t="s">
        <v>409</v>
      </c>
      <c r="D27" s="572" t="s">
        <v>480</v>
      </c>
      <c r="E27" s="582" t="s">
        <v>410</v>
      </c>
      <c r="F27" s="16"/>
      <c r="G27" s="577" t="s">
        <v>497</v>
      </c>
      <c r="H27" s="16"/>
      <c r="I27" s="577" t="str">
        <f>IF(ISBLANK(HLOOKUP(I$2,'L-LV'!$G$2:$AG$4,3,FALSE)),"N/O",HLOOKUP(I$2,'L-LV'!$G$2:$AG$4,3,FALSE))</f>
        <v>N/O</v>
      </c>
      <c r="J27" s="16"/>
      <c r="K27" s="577" t="str">
        <f>IF(ISBLANK(HLOOKUP(K$2,'L-LV'!$G$2:$AG$4,3,FALSE)),"N/O",HLOOKUP(K$2,'L-LV'!$G$2:$AG$4,3,FALSE))</f>
        <v>N/O</v>
      </c>
      <c r="L27" s="16"/>
      <c r="M27" s="577" t="str">
        <f>IF(ISBLANK(HLOOKUP(M$2,'L-LV'!$G$2:$AG$4,3,FALSE)),"N/O",HLOOKUP(M$2,'L-LV'!$G$2:$AG$4,3,FALSE))</f>
        <v>N/O</v>
      </c>
      <c r="N27" s="16"/>
      <c r="O27" s="577" t="s">
        <v>497</v>
      </c>
      <c r="P27" s="16"/>
      <c r="Q27" s="577" t="s">
        <v>497</v>
      </c>
      <c r="R27" s="16"/>
      <c r="S27" s="577" t="str">
        <f>IF(ISBLANK(HLOOKUP(S$2,'L-LV'!$G$2:$AG$4,3,FALSE)),"N/O",HLOOKUP(S$2,'L-LV'!$G$2:$AG$4,3,FALSE))</f>
        <v>N/O</v>
      </c>
      <c r="T27" s="16"/>
      <c r="U27" s="577">
        <f>IF(ISBLANK(HLOOKUP(U$2,'L-LV'!$G$2:$AG$4,3,FALSE)),"N/O",HLOOKUP(U$2,'L-LV'!$G$2:$AG$4,3,FALSE))</f>
        <v>1199</v>
      </c>
      <c r="V27" s="16"/>
      <c r="W27" s="577" t="str">
        <f>IF(ISBLANK(HLOOKUP(W$2,'L-LV'!$G$2:$AG$4,3,FALSE)),"N/O",HLOOKUP(W$2,'L-LV'!$G$2:$AG$4,3,FALSE))</f>
        <v>N/O</v>
      </c>
      <c r="X27" s="16"/>
      <c r="Y27" s="577">
        <f>IF(ISBLANK(HLOOKUP(Y$2,'L-LV'!$G$2:$AG$4,3,FALSE)),"N/O",HLOOKUP(Y$2,'L-LV'!$G$2:$AG$4,3,FALSE))</f>
        <v>498</v>
      </c>
      <c r="Z27" s="16"/>
      <c r="AA27" s="577" t="s">
        <v>497</v>
      </c>
      <c r="AB27" s="16"/>
      <c r="AC27" s="577" t="str">
        <f>IF(ISBLANK(HLOOKUP(AC$2,'L-LV'!$G$2:$AG$4,3,FALSE)),"N/O",HLOOKUP(AC$2,'L-LV'!$G$2:$AG$4,3,FALSE))</f>
        <v>N/O</v>
      </c>
      <c r="AD27" s="16"/>
      <c r="AE27" s="577">
        <f>IF(ISBLANK(HLOOKUP(AE$2,'L-LV'!$G$2:$AG$4,3,FALSE)),"N/O",HLOOKUP(AE$2,'L-LV'!$G$2:$AG$4,3,FALSE))</f>
        <v>979</v>
      </c>
      <c r="AF27" s="16"/>
      <c r="AG27" s="577" t="s">
        <v>497</v>
      </c>
      <c r="AH27" s="16"/>
      <c r="AI27" s="577">
        <f>IF(ISBLANK(HLOOKUP(AI$2,'L-LV'!$G$2:$AG$4,3,FALSE)),"N/O",HLOOKUP(AI$2,'L-LV'!$G$2:$AG$4,3,FALSE))</f>
        <v>1250</v>
      </c>
      <c r="AJ27" s="16"/>
      <c r="AK27" s="577" t="s">
        <v>497</v>
      </c>
      <c r="AL27" s="16"/>
      <c r="AM27" s="577" t="str">
        <f>IF(ISBLANK(HLOOKUP(AM$2,'L-LV'!$G$2:$AG$4,3,FALSE)),"N/O",HLOOKUP(AM$2,'L-LV'!$G$2:$AG$4,3,FALSE))</f>
        <v>N/O</v>
      </c>
      <c r="AN27" s="16"/>
      <c r="AO27" s="577" t="s">
        <v>497</v>
      </c>
      <c r="AP27" s="16"/>
      <c r="AQ27" s="577" t="s">
        <v>497</v>
      </c>
      <c r="AR27" s="16"/>
      <c r="AS27" s="577" t="s">
        <v>497</v>
      </c>
      <c r="AT27" s="16"/>
      <c r="AU27" s="577" t="s">
        <v>497</v>
      </c>
      <c r="AV27" s="16"/>
      <c r="AW27" s="577" t="str">
        <f>IF(ISBLANK(HLOOKUP(AW$2,'L-LV'!$G$2:$AG$4,3,FALSE)),"N/O",HLOOKUP(AW$2,'L-LV'!$G$2:$AG$4,3,FALSE))</f>
        <v>N/O</v>
      </c>
      <c r="AX27" s="16"/>
      <c r="AY27" s="577" t="s">
        <v>497</v>
      </c>
      <c r="AZ27" s="16"/>
      <c r="BA27" s="577" t="s">
        <v>497</v>
      </c>
      <c r="BB27" s="16"/>
      <c r="BC27" s="577" t="str">
        <f>IF(ISBLANK(HLOOKUP(BC$2,'L-LV'!$G$2:$AG$4,3,FALSE)),"N/O",HLOOKUP(BC$2,'L-LV'!$G$2:$AG$4,3,FALSE))</f>
        <v>N/O</v>
      </c>
      <c r="BD27" s="16"/>
      <c r="BE27" s="577" t="s">
        <v>497</v>
      </c>
      <c r="BF27" s="16"/>
      <c r="BG27" s="577" t="s">
        <v>497</v>
      </c>
      <c r="BH27" s="16"/>
      <c r="BI27" s="577" t="str">
        <f>IF(ISBLANK(HLOOKUP(BI$2,'L-LV'!$G$2:$AG$4,3,FALSE)),"N/O",HLOOKUP(BI$2,'L-LV'!$G$2:$AG$4,3,FALSE))</f>
        <v>N/O</v>
      </c>
      <c r="BJ27" s="16"/>
      <c r="BK27" s="577" t="s">
        <v>497</v>
      </c>
      <c r="BL27" s="16"/>
      <c r="BM27" s="577" t="s">
        <v>497</v>
      </c>
      <c r="BN27" s="16"/>
    </row>
    <row r="28" spans="1:66" s="21" customFormat="1" x14ac:dyDescent="0.15">
      <c r="A28" s="16"/>
      <c r="B28" s="1131"/>
      <c r="C28" s="1146"/>
      <c r="D28" s="570" t="s">
        <v>119</v>
      </c>
      <c r="E28" s="580" t="s">
        <v>351</v>
      </c>
      <c r="F28" s="16"/>
      <c r="G28" s="575" t="s">
        <v>497</v>
      </c>
      <c r="H28" s="16"/>
      <c r="I28" s="575" t="str">
        <f>IF(ISBLANK(HLOOKUP(I$2,'L-LS'!$G$2:$AG$4,3,FALSE)),"N/O",HLOOKUP(I$2,'L-LS'!$G$2:$AG$4,3,FALSE))</f>
        <v>N/O</v>
      </c>
      <c r="J28" s="16"/>
      <c r="K28" s="575" t="str">
        <f>IF(ISBLANK(HLOOKUP(K$2,'L-LS'!$G$2:$AG$4,3,FALSE)),"N/O",HLOOKUP(K$2,'L-LS'!$G$2:$AG$4,3,FALSE))</f>
        <v>N/O</v>
      </c>
      <c r="L28" s="16"/>
      <c r="M28" s="575" t="str">
        <f>IF(ISBLANK(HLOOKUP(M$2,'L-LS'!$G$2:$AG$4,3,FALSE)),"N/O",HLOOKUP(M$2,'L-LS'!$G$2:$AG$4,3,FALSE))</f>
        <v>N/O</v>
      </c>
      <c r="N28" s="16"/>
      <c r="O28" s="575" t="s">
        <v>497</v>
      </c>
      <c r="P28" s="16"/>
      <c r="Q28" s="575" t="s">
        <v>497</v>
      </c>
      <c r="R28" s="16"/>
      <c r="S28" s="575" t="str">
        <f>IF(ISBLANK(HLOOKUP(S$2,'L-LS'!$G$2:$AG$4,3,FALSE)),"N/O",HLOOKUP(S$2,'L-LS'!$G$2:$AG$4,3,FALSE))</f>
        <v>N/O</v>
      </c>
      <c r="T28" s="16"/>
      <c r="U28" s="575">
        <f>IF(ISBLANK(HLOOKUP(U$2,'L-LS'!$G$2:$AG$4,3,FALSE)),"N/O",HLOOKUP(U$2,'L-LS'!$G$2:$AG$4,3,FALSE))</f>
        <v>1249</v>
      </c>
      <c r="V28" s="16"/>
      <c r="W28" s="575" t="str">
        <f>IF(ISBLANK(HLOOKUP(W$2,'L-LS'!$G$2:$AG$4,3,FALSE)),"N/O",HLOOKUP(W$2,'L-LS'!$G$2:$AG$4,3,FALSE))</f>
        <v>N/O</v>
      </c>
      <c r="X28" s="16"/>
      <c r="Y28" s="575">
        <f>IF(ISBLANK(HLOOKUP(Y$2,'L-LS'!$G$2:$AG$4,3,FALSE)),"N/O",HLOOKUP(Y$2,'L-LS'!$G$2:$AG$4,3,FALSE))</f>
        <v>874</v>
      </c>
      <c r="Z28" s="16"/>
      <c r="AA28" s="575" t="s">
        <v>497</v>
      </c>
      <c r="AB28" s="16"/>
      <c r="AC28" s="575" t="str">
        <f>IF(ISBLANK(HLOOKUP(AC$2,'L-LS'!$G$2:$AG$4,3,FALSE)),"N/O",HLOOKUP(AC$2,'L-LS'!$G$2:$AG$4,3,FALSE))</f>
        <v>N/O</v>
      </c>
      <c r="AD28" s="16"/>
      <c r="AE28" s="575">
        <f>IF(ISBLANK(HLOOKUP(AE$2,'L-LS'!$G$2:$AG$4,3,FALSE)),"N/O",HLOOKUP(AE$2,'L-LS'!$G$2:$AG$4,3,FALSE))</f>
        <v>1229</v>
      </c>
      <c r="AF28" s="16"/>
      <c r="AG28" s="575" t="s">
        <v>497</v>
      </c>
      <c r="AH28" s="16"/>
      <c r="AI28" s="575">
        <f>IF(ISBLANK(HLOOKUP(AI$2,'L-LS'!$G$2:$AG$4,3,FALSE)),"N/O",HLOOKUP(AI$2,'L-LS'!$G$2:$AG$4,3,FALSE))</f>
        <v>1300</v>
      </c>
      <c r="AJ28" s="16"/>
      <c r="AK28" s="575" t="s">
        <v>497</v>
      </c>
      <c r="AL28" s="16"/>
      <c r="AM28" s="575" t="str">
        <f>IF(ISBLANK(HLOOKUP(AM$2,'L-LS'!$G$2:$AG$4,3,FALSE)),"N/O",HLOOKUP(AM$2,'L-LS'!$G$2:$AG$4,3,FALSE))</f>
        <v>N/O</v>
      </c>
      <c r="AN28" s="16"/>
      <c r="AO28" s="575" t="s">
        <v>497</v>
      </c>
      <c r="AP28" s="16"/>
      <c r="AQ28" s="575" t="s">
        <v>497</v>
      </c>
      <c r="AR28" s="16"/>
      <c r="AS28" s="575" t="s">
        <v>497</v>
      </c>
      <c r="AT28" s="16"/>
      <c r="AU28" s="575" t="s">
        <v>497</v>
      </c>
      <c r="AV28" s="16"/>
      <c r="AW28" s="575" t="str">
        <f>IF(ISBLANK(HLOOKUP(AW$2,'L-LS'!$G$2:$AG$4,3,FALSE)),"N/O",HLOOKUP(AW$2,'L-LS'!$G$2:$AG$4,3,FALSE))</f>
        <v>N/O</v>
      </c>
      <c r="AX28" s="16"/>
      <c r="AY28" s="575" t="s">
        <v>497</v>
      </c>
      <c r="AZ28" s="16"/>
      <c r="BA28" s="575" t="s">
        <v>497</v>
      </c>
      <c r="BB28" s="16"/>
      <c r="BC28" s="575" t="str">
        <f>IF(ISBLANK(HLOOKUP(BC$2,'L-LS'!$G$2:$AG$4,3,FALSE)),"N/O",HLOOKUP(BC$2,'L-LS'!$G$2:$AG$4,3,FALSE))</f>
        <v>N/O</v>
      </c>
      <c r="BD28" s="16"/>
      <c r="BE28" s="575" t="s">
        <v>497</v>
      </c>
      <c r="BF28" s="16"/>
      <c r="BG28" s="575" t="s">
        <v>497</v>
      </c>
      <c r="BH28" s="16"/>
      <c r="BI28" s="575" t="str">
        <f>IF(ISBLANK(HLOOKUP(BI$2,'L-LS'!$G$2:$AG$4,3,FALSE)),"N/O",HLOOKUP(BI$2,'L-LS'!$G$2:$AG$4,3,FALSE))</f>
        <v>N/O</v>
      </c>
      <c r="BJ28" s="16"/>
      <c r="BK28" s="575" t="s">
        <v>497</v>
      </c>
      <c r="BL28" s="16"/>
      <c r="BM28" s="575" t="s">
        <v>497</v>
      </c>
      <c r="BN28" s="16"/>
    </row>
    <row r="29" spans="1:66" x14ac:dyDescent="0.15">
      <c r="B29" s="1131"/>
      <c r="C29" s="1146"/>
      <c r="D29" s="570" t="s">
        <v>406</v>
      </c>
      <c r="E29" s="580" t="s">
        <v>340</v>
      </c>
      <c r="G29" s="575" t="s">
        <v>497</v>
      </c>
      <c r="I29" s="575" t="str">
        <f>IF(ISBLANK(HLOOKUP(I$2,'L-LM'!$G$2:$AG$4,3,FALSE)),"N/O",HLOOKUP(I$2,'L-LM'!$G$2:$AG$4,3,FALSE))</f>
        <v>N/O</v>
      </c>
      <c r="K29" s="575" t="str">
        <f>IF(ISBLANK(HLOOKUP(K$2,'L-LM'!$G$2:$AG$4,3,FALSE)),"N/O",HLOOKUP(K$2,'L-LM'!$G$2:$AG$4,3,FALSE))</f>
        <v>N/O</v>
      </c>
      <c r="M29" s="575" t="str">
        <f>IF(ISBLANK(HLOOKUP(M$2,'L-LM'!$G$2:$AG$4,3,FALSE)),"N/O",HLOOKUP(M$2,'L-LM'!$G$2:$AG$4,3,FALSE))</f>
        <v>N/O</v>
      </c>
      <c r="O29" s="575" t="s">
        <v>497</v>
      </c>
      <c r="Q29" s="575" t="s">
        <v>497</v>
      </c>
      <c r="S29" s="575" t="str">
        <f>IF(ISBLANK(HLOOKUP(S$2,'L-LM'!$G$2:$AG$4,3,FALSE)),"N/O",HLOOKUP(S$2,'L-LM'!$G$2:$AG$4,3,FALSE))</f>
        <v>N/O</v>
      </c>
      <c r="U29" s="575" t="str">
        <f>IF(ISBLANK(HLOOKUP(U$2,'L-LM'!$G$2:$AG$4,3,FALSE)),"N/O",HLOOKUP(U$2,'L-LM'!$G$2:$AG$4,3,FALSE))</f>
        <v>N/O</v>
      </c>
      <c r="W29" s="575" t="str">
        <f>IF(ISBLANK(HLOOKUP(W$2,'L-LM'!$G$2:$AG$4,3,FALSE)),"N/O",HLOOKUP(W$2,'L-LM'!$G$2:$AG$4,3,FALSE))</f>
        <v>N/O</v>
      </c>
      <c r="Y29" s="575" t="str">
        <f>IF(ISBLANK(HLOOKUP(Y$2,'L-LM'!$G$2:$AG$4,3,FALSE)),"N/O",HLOOKUP(Y$2,'L-LM'!$G$2:$AG$4,3,FALSE))</f>
        <v>N/O</v>
      </c>
      <c r="AA29" s="575" t="s">
        <v>497</v>
      </c>
      <c r="AC29" s="575" t="str">
        <f>IF(ISBLANK(HLOOKUP(AC$2,'L-LM'!$G$2:$AG$4,3,FALSE)),"N/O",HLOOKUP(AC$2,'L-LM'!$G$2:$AG$4,3,FALSE))</f>
        <v>N/O</v>
      </c>
      <c r="AE29" s="575">
        <f>IF(ISBLANK(HLOOKUP(AE$2,'L-LM'!$G$2:$AG$4,3,FALSE)),"N/O",HLOOKUP(AE$2,'L-LM'!$G$2:$AG$4,3,FALSE))</f>
        <v>1069</v>
      </c>
      <c r="AG29" s="575" t="s">
        <v>497</v>
      </c>
      <c r="AI29" s="575">
        <f>IF(ISBLANK(HLOOKUP(AI$2,'L-LM'!$G$2:$AG$4,3,FALSE)),"N/O",HLOOKUP(AI$2,'L-LM'!$G$2:$AG$4,3,FALSE))</f>
        <v>1150</v>
      </c>
      <c r="AK29" s="575" t="s">
        <v>497</v>
      </c>
      <c r="AM29" s="575" t="str">
        <f>IF(ISBLANK(HLOOKUP(AM$2,'L-LM'!$G$2:$AG$4,3,FALSE)),"N/O",HLOOKUP(AM$2,'L-LM'!$G$2:$AG$4,3,FALSE))</f>
        <v>N/O</v>
      </c>
      <c r="AO29" s="575" t="s">
        <v>497</v>
      </c>
      <c r="AQ29" s="575" t="s">
        <v>497</v>
      </c>
      <c r="AS29" s="575" t="s">
        <v>497</v>
      </c>
      <c r="AU29" s="575" t="s">
        <v>497</v>
      </c>
      <c r="AW29" s="575" t="str">
        <f>IF(ISBLANK(HLOOKUP(AW$2,'L-LM'!$G$2:$AG$4,3,FALSE)),"N/O",HLOOKUP(AW$2,'L-LM'!$G$2:$AG$4,3,FALSE))</f>
        <v>N/O</v>
      </c>
      <c r="AY29" s="575" t="s">
        <v>497</v>
      </c>
      <c r="BA29" s="575" t="s">
        <v>497</v>
      </c>
      <c r="BC29" s="575" t="str">
        <f>IF(ISBLANK(HLOOKUP(BC$2,'L-LM'!$G$2:$AG$4,3,FALSE)),"N/O",HLOOKUP(BC$2,'L-LM'!$G$2:$AG$4,3,FALSE))</f>
        <v>N/O</v>
      </c>
      <c r="BE29" s="575" t="s">
        <v>497</v>
      </c>
      <c r="BG29" s="575" t="s">
        <v>497</v>
      </c>
      <c r="BI29" s="575" t="str">
        <f>IF(ISBLANK(HLOOKUP(BI$2,'L-LM'!$G$2:$AG$4,3,FALSE)),"N/O",HLOOKUP(BI$2,'L-LM'!$G$2:$AG$4,3,FALSE))</f>
        <v>N/O</v>
      </c>
      <c r="BK29" s="575" t="s">
        <v>497</v>
      </c>
      <c r="BM29" s="575" t="s">
        <v>497</v>
      </c>
    </row>
    <row r="30" spans="1:66" ht="15" thickBot="1" x14ac:dyDescent="0.2">
      <c r="B30" s="1131"/>
      <c r="C30" s="1147"/>
      <c r="D30" s="571" t="s">
        <v>407</v>
      </c>
      <c r="E30" s="581" t="s">
        <v>411</v>
      </c>
      <c r="G30" s="576" t="s">
        <v>497</v>
      </c>
      <c r="I30" s="576" t="str">
        <f>IF(ISBLANK(HLOOKUP(I$2,'L-LP'!$G$2:$AG$4,3,FALSE)),"N/O",HLOOKUP(I$2,'L-LP'!$G$2:$AG$4,3,FALSE))</f>
        <v>N/O</v>
      </c>
      <c r="K30" s="576" t="str">
        <f>IF(ISBLANK(HLOOKUP(K$2,'L-LP'!$G$2:$AG$4,3,FALSE)),"N/O",HLOOKUP(K$2,'L-LP'!$G$2:$AG$4,3,FALSE))</f>
        <v>N/O</v>
      </c>
      <c r="M30" s="576" t="str">
        <f>IF(ISBLANK(HLOOKUP(M$2,'L-LP'!$G$2:$AG$4,3,FALSE)),"N/O",HLOOKUP(M$2,'L-LP'!$G$2:$AG$4,3,FALSE))</f>
        <v>N/O</v>
      </c>
      <c r="O30" s="576" t="s">
        <v>497</v>
      </c>
      <c r="Q30" s="576" t="s">
        <v>497</v>
      </c>
      <c r="S30" s="576" t="str">
        <f>IF(ISBLANK(HLOOKUP(S$2,'L-LP'!$G$2:$AG$4,3,FALSE)),"N/O",HLOOKUP(S$2,'L-LP'!$G$2:$AG$4,3,FALSE))</f>
        <v>N/O</v>
      </c>
      <c r="U30" s="576" t="str">
        <f>IF(ISBLANK(HLOOKUP(U$2,'L-LP'!$G$2:$AG$4,3,FALSE)),"N/O",HLOOKUP(U$2,'L-LP'!$G$2:$AG$4,3,FALSE))</f>
        <v>N/O</v>
      </c>
      <c r="W30" s="576" t="str">
        <f>IF(ISBLANK(HLOOKUP(W$2,'L-LP'!$G$2:$AG$4,3,FALSE)),"N/O",HLOOKUP(W$2,'L-LP'!$G$2:$AG$4,3,FALSE))</f>
        <v>N/O</v>
      </c>
      <c r="Y30" s="576" t="str">
        <f>IF(ISBLANK(HLOOKUP(Y$2,'L-LP'!$G$2:$AG$4,3,FALSE)),"N/O",HLOOKUP(Y$2,'L-LP'!$G$2:$AG$4,3,FALSE))</f>
        <v>N/O</v>
      </c>
      <c r="AA30" s="576" t="s">
        <v>497</v>
      </c>
      <c r="AC30" s="576" t="str">
        <f>IF(ISBLANK(HLOOKUP(AC$2,'L-LP'!$G$2:$AG$4,3,FALSE)),"N/O",HLOOKUP(AC$2,'L-LP'!$G$2:$AG$4,3,FALSE))</f>
        <v>N/O</v>
      </c>
      <c r="AE30" s="576">
        <f>IF(ISBLANK(HLOOKUP(AE$2,'L-LP'!$G$2:$AG$4,3,FALSE)),"N/O",HLOOKUP(AE$2,'L-LP'!$G$2:$AG$4,3,FALSE))</f>
        <v>1349</v>
      </c>
      <c r="AG30" s="576" t="s">
        <v>497</v>
      </c>
      <c r="AI30" s="576">
        <f>IF(ISBLANK(HLOOKUP(AI$2,'L-LP'!$G$2:$AG$4,3,FALSE)),"N/O",HLOOKUP(AI$2,'L-LP'!$G$2:$AG$4,3,FALSE))</f>
        <v>1360</v>
      </c>
      <c r="AK30" s="576" t="s">
        <v>497</v>
      </c>
      <c r="AM30" s="576" t="str">
        <f>IF(ISBLANK(HLOOKUP(AM$2,'L-LP'!$G$2:$AG$4,3,FALSE)),"N/O",HLOOKUP(AM$2,'L-LP'!$G$2:$AG$4,3,FALSE))</f>
        <v>N/O</v>
      </c>
      <c r="AO30" s="576" t="s">
        <v>497</v>
      </c>
      <c r="AQ30" s="576" t="s">
        <v>497</v>
      </c>
      <c r="AS30" s="576" t="s">
        <v>497</v>
      </c>
      <c r="AU30" s="576" t="s">
        <v>497</v>
      </c>
      <c r="AW30" s="576" t="str">
        <f>IF(ISBLANK(HLOOKUP(AW$2,'L-LP'!$G$2:$AG$4,3,FALSE)),"N/O",HLOOKUP(AW$2,'L-LP'!$G$2:$AG$4,3,FALSE))</f>
        <v>N/O</v>
      </c>
      <c r="AY30" s="576" t="s">
        <v>497</v>
      </c>
      <c r="BA30" s="576" t="s">
        <v>497</v>
      </c>
      <c r="BC30" s="576" t="str">
        <f>IF(ISBLANK(HLOOKUP(BC$2,'L-LP'!$G$2:$AG$4,3,FALSE)),"N/O",HLOOKUP(BC$2,'L-LP'!$G$2:$AG$4,3,FALSE))</f>
        <v>N/O</v>
      </c>
      <c r="BE30" s="576" t="s">
        <v>497</v>
      </c>
      <c r="BG30" s="576" t="s">
        <v>497</v>
      </c>
      <c r="BI30" s="576" t="str">
        <f>IF(ISBLANK(HLOOKUP(BI$2,'L-LP'!$G$2:$AG$4,3,FALSE)),"N/O",HLOOKUP(BI$2,'L-LP'!$G$2:$AG$4,3,FALSE))</f>
        <v>N/O</v>
      </c>
      <c r="BK30" s="576" t="s">
        <v>497</v>
      </c>
      <c r="BM30" s="576" t="s">
        <v>497</v>
      </c>
    </row>
    <row r="31" spans="1:66" ht="16" thickTop="1" thickBot="1" x14ac:dyDescent="0.2">
      <c r="B31" s="1132"/>
      <c r="C31" s="851" t="s">
        <v>408</v>
      </c>
      <c r="D31" s="573" t="s">
        <v>119</v>
      </c>
      <c r="E31" s="583" t="s">
        <v>354</v>
      </c>
      <c r="G31" s="578" t="s">
        <v>497</v>
      </c>
      <c r="I31" s="578" t="str">
        <f>IF(ISBLANK(HLOOKUP(I$2,'L-RS'!$G$2:$AG$4,3,FALSE)),"N/O",HLOOKUP(I$2,'L-RS'!$G$2:$AG$4,3,FALSE))</f>
        <v>N/O</v>
      </c>
      <c r="K31" s="578" t="str">
        <f>IF(ISBLANK(HLOOKUP(K$2,'L-RS'!$G$2:$AG$4,3,FALSE)),"N/O",HLOOKUP(K$2,'L-RS'!$G$2:$AG$4,3,FALSE))</f>
        <v>N/O</v>
      </c>
      <c r="M31" s="578" t="str">
        <f>IF(ISBLANK(HLOOKUP(M$2,'L-RS'!$G$2:$AG$4,3,FALSE)),"N/O",HLOOKUP(M$2,'L-RS'!$G$2:$AG$4,3,FALSE))</f>
        <v>N/O</v>
      </c>
      <c r="O31" s="578" t="s">
        <v>497</v>
      </c>
      <c r="Q31" s="578" t="s">
        <v>497</v>
      </c>
      <c r="S31" s="578" t="str">
        <f>IF(ISBLANK(HLOOKUP(S$2,'L-RS'!$G$2:$AG$4,3,FALSE)),"N/O",HLOOKUP(S$2,'L-RS'!$G$2:$AG$4,3,FALSE))</f>
        <v>N/O</v>
      </c>
      <c r="U31" s="578">
        <f>IF(ISBLANK(HLOOKUP(U$2,'L-RS'!$G$2:$AG$4,3,FALSE)),"N/O",HLOOKUP(U$2,'L-RS'!$G$2:$AG$4,3,FALSE))</f>
        <v>3249</v>
      </c>
      <c r="W31" s="578" t="str">
        <f>IF(ISBLANK(HLOOKUP(W$2,'L-RS'!$G$2:$AG$4,3,FALSE)),"N/O",HLOOKUP(W$2,'L-RS'!$G$2:$AG$4,3,FALSE))</f>
        <v>N/O</v>
      </c>
      <c r="Y31" s="578" t="str">
        <f>IF(ISBLANK(HLOOKUP(Y$2,'L-RS'!$G$2:$AG$4,3,FALSE)),"N/O",HLOOKUP(Y$2,'L-RS'!$G$2:$AG$4,3,FALSE))</f>
        <v>N/O</v>
      </c>
      <c r="AA31" s="578" t="s">
        <v>497</v>
      </c>
      <c r="AC31" s="578" t="str">
        <f>IF(ISBLANK(HLOOKUP(AC$2,'L-RS'!$G$2:$AG$4,3,FALSE)),"N/O",HLOOKUP(AC$2,'L-RS'!$G$2:$AG$4,3,FALSE))</f>
        <v>N/O</v>
      </c>
      <c r="AE31" s="578" t="str">
        <f>IF(ISBLANK(HLOOKUP(AE$2,'L-RS'!$G$2:$AG$4,3,FALSE)),"N/O",HLOOKUP(AE$2,'L-RS'!$G$2:$AG$4,3,FALSE))</f>
        <v>N/O</v>
      </c>
      <c r="AG31" s="578" t="s">
        <v>497</v>
      </c>
      <c r="AI31" s="578">
        <f>IF(ISBLANK(HLOOKUP(AI$2,'L-RS'!$G$2:$AG$4,3,FALSE)),"N/O",HLOOKUP(AI$2,'L-RS'!$G$2:$AG$4,3,FALSE))</f>
        <v>1150</v>
      </c>
      <c r="AK31" s="578" t="s">
        <v>497</v>
      </c>
      <c r="AM31" s="578" t="str">
        <f>IF(ISBLANK(HLOOKUP(AM$2,'L-RS'!$G$2:$AG$4,3,FALSE)),"N/O",HLOOKUP(AM$2,'L-RS'!$G$2:$AG$4,3,FALSE))</f>
        <v>N/O</v>
      </c>
      <c r="AO31" s="578" t="s">
        <v>497</v>
      </c>
      <c r="AQ31" s="578" t="s">
        <v>497</v>
      </c>
      <c r="AS31" s="578" t="s">
        <v>497</v>
      </c>
      <c r="AU31" s="578" t="s">
        <v>497</v>
      </c>
      <c r="AW31" s="578" t="str">
        <f>IF(ISBLANK(HLOOKUP(AW$2,'L-RS'!$G$2:$AG$4,3,FALSE)),"N/O",HLOOKUP(AW$2,'L-RS'!$G$2:$AG$4,3,FALSE))</f>
        <v>N/O</v>
      </c>
      <c r="AY31" s="578" t="s">
        <v>497</v>
      </c>
      <c r="BA31" s="578" t="s">
        <v>497</v>
      </c>
      <c r="BC31" s="578" t="str">
        <f>IF(ISBLANK(HLOOKUP(BC$2,'L-RS'!$G$2:$AG$4,3,FALSE)),"N/O",HLOOKUP(BC$2,'L-RS'!$G$2:$AG$4,3,FALSE))</f>
        <v>N/O</v>
      </c>
      <c r="BE31" s="578" t="s">
        <v>497</v>
      </c>
      <c r="BG31" s="578" t="s">
        <v>497</v>
      </c>
      <c r="BI31" s="578" t="str">
        <f>IF(ISBLANK(HLOOKUP(BI$2,'L-RS'!$G$2:$AG$4,3,FALSE)),"N/O",HLOOKUP(BI$2,'L-RS'!$G$2:$AG$4,3,FALSE))</f>
        <v>N/O</v>
      </c>
      <c r="BK31" s="578" t="s">
        <v>497</v>
      </c>
      <c r="BM31" s="578" t="s">
        <v>497</v>
      </c>
    </row>
    <row r="32" spans="1:66" s="253" customFormat="1" ht="5" thickBot="1" x14ac:dyDescent="0.2">
      <c r="B32" s="254"/>
      <c r="C32" s="255"/>
      <c r="E32" s="254"/>
      <c r="G32" s="256"/>
      <c r="I32" s="256"/>
      <c r="K32" s="256"/>
      <c r="M32" s="256"/>
      <c r="O32" s="256"/>
      <c r="Q32" s="256"/>
      <c r="S32" s="256"/>
      <c r="U32" s="256"/>
      <c r="W32" s="256"/>
      <c r="Y32" s="256"/>
      <c r="AA32" s="256"/>
      <c r="AC32" s="256"/>
      <c r="AE32" s="256"/>
      <c r="AG32" s="256"/>
      <c r="AI32" s="256"/>
      <c r="AK32" s="256"/>
      <c r="AM32" s="256"/>
      <c r="AO32" s="256"/>
      <c r="AQ32" s="256"/>
      <c r="AS32" s="256"/>
      <c r="AU32" s="256"/>
      <c r="AW32" s="256"/>
      <c r="AY32" s="256"/>
      <c r="BA32" s="256"/>
      <c r="BC32" s="256"/>
      <c r="BE32" s="256"/>
      <c r="BG32" s="256"/>
      <c r="BI32" s="256"/>
      <c r="BK32" s="256"/>
      <c r="BM32" s="256"/>
    </row>
    <row r="33" spans="2:65" x14ac:dyDescent="0.15">
      <c r="B33" s="1133" t="s">
        <v>368</v>
      </c>
      <c r="C33" s="1157" t="s">
        <v>119</v>
      </c>
      <c r="D33" s="560" t="s">
        <v>480</v>
      </c>
      <c r="E33" s="561" t="s">
        <v>376</v>
      </c>
      <c r="G33" s="566" t="s">
        <v>497</v>
      </c>
      <c r="I33" s="566" t="str">
        <f>IF(ISBLANK(HLOOKUP(I$2,'T-SV'!$G$2:$AI$4,3,FALSE)),"N/O",HLOOKUP(I$2,'T-SV'!$G$2:$AI$4,3,FALSE))</f>
        <v>N/O</v>
      </c>
      <c r="K33" s="566" t="str">
        <f>IF(ISBLANK(HLOOKUP(K$2,'T-SV'!$G$2:$AI$4,3,FALSE)),"N/O",HLOOKUP(K$2,'T-SV'!$G$2:$AI$4,3,FALSE))</f>
        <v>N/O</v>
      </c>
      <c r="M33" s="566" t="str">
        <f>IF(ISBLANK(HLOOKUP(M$2,'T-SV'!$G$2:$AI$4,3,FALSE)),"N/O",HLOOKUP(M$2,'T-SV'!$G$2:$AI$4,3,FALSE))</f>
        <v>N/O</v>
      </c>
      <c r="O33" s="566" t="s">
        <v>497</v>
      </c>
      <c r="Q33" s="566" t="s">
        <v>497</v>
      </c>
      <c r="S33" s="566" t="str">
        <f>IF(ISBLANK(HLOOKUP(S$2,'T-SV'!$G$2:$AI$4,3,FALSE)),"N/O",HLOOKUP(S$2,'T-SV'!$G$2:$AI$4,3,FALSE))</f>
        <v>N/O</v>
      </c>
      <c r="U33" s="566">
        <f>IF(ISBLANK(HLOOKUP(U$2,'T-SV'!$G$2:$AI$4,3,FALSE)),"N/O",HLOOKUP(U$2,'T-SV'!$G$2:$AI$4,3,FALSE))</f>
        <v>354</v>
      </c>
      <c r="W33" s="566" t="str">
        <f>IF(ISBLANK(HLOOKUP(W$2,'T-SV'!$G$2:$AI$4,3,FALSE)),"N/O",HLOOKUP(W$2,'T-SV'!$G$2:$AI$4,3,FALSE))</f>
        <v>N/O</v>
      </c>
      <c r="Y33" s="566" t="s">
        <v>497</v>
      </c>
      <c r="AA33" s="566" t="s">
        <v>497</v>
      </c>
      <c r="AC33" s="566" t="str">
        <f>IF(ISBLANK(HLOOKUP(AC$2,'T-SV'!$G$2:$AI$4,3,FALSE)),"N/O",HLOOKUP(AC$2,'T-SV'!$G$2:$AI$4,3,FALSE))</f>
        <v>N/O</v>
      </c>
      <c r="AE33" s="566">
        <f>IF(ISBLANK(HLOOKUP(AE$2,'T-SV'!$G$2:$AI$4,3,FALSE)),"N/O",HLOOKUP(AE$2,'T-SV'!$G$2:$AI$4,3,FALSE))</f>
        <v>449</v>
      </c>
      <c r="AG33" s="566" t="s">
        <v>497</v>
      </c>
      <c r="AI33" s="566">
        <f>IF(ISBLANK(HLOOKUP(AI$2,'T-SV'!$G$2:$AI$4,3,FALSE)),"N/O",HLOOKUP(AI$2,'T-SV'!$G$2:$AI$4,3,FALSE))</f>
        <v>665</v>
      </c>
      <c r="AK33" s="566" t="str">
        <f>IF(ISBLANK(HLOOKUP(AK$2,'T-SV'!$G$2:$AI$4,3,FALSE)),"N/O",HLOOKUP(AK$2,'T-SV'!$G$2:$AI$4,3,FALSE))</f>
        <v>N/O</v>
      </c>
      <c r="AM33" s="566" t="str">
        <f>IF(ISBLANK(HLOOKUP(AM$2,'T-SV'!$G$2:$AI$4,3,FALSE)),"N/O",HLOOKUP(AM$2,'T-SV'!$G$2:$AI$4,3,FALSE))</f>
        <v>N/O</v>
      </c>
      <c r="AO33" s="566" t="s">
        <v>497</v>
      </c>
      <c r="AQ33" s="566" t="s">
        <v>497</v>
      </c>
      <c r="AS33" s="566" t="s">
        <v>497</v>
      </c>
      <c r="AU33" s="566" t="s">
        <v>497</v>
      </c>
      <c r="AW33" s="566" t="str">
        <f>IF(ISBLANK(HLOOKUP(AW$2,'T-SV'!$G$2:$AI$4,3,FALSE)),"N/O",HLOOKUP(AW$2,'T-SV'!$G$2:$AI$4,3,FALSE))</f>
        <v>N/O</v>
      </c>
      <c r="AY33" s="566" t="s">
        <v>497</v>
      </c>
      <c r="BA33" s="566" t="str">
        <f>IF(ISBLANK(HLOOKUP(BA$2,'T-SV'!$G$2:$AI$4,3,FALSE)),"N/O",HLOOKUP(BA$2,'T-SV'!$G$2:$AI$4,3,FALSE))</f>
        <v>N/O</v>
      </c>
      <c r="BC33" s="566" t="str">
        <f>IF(ISBLANK(HLOOKUP(BC$2,'T-SV'!$G$2:$AI$4,3,FALSE)),"N/O",HLOOKUP(BC$2,'T-SV'!$G$2:$AI$4,3,FALSE))</f>
        <v>N/O</v>
      </c>
      <c r="BE33" s="566" t="s">
        <v>497</v>
      </c>
      <c r="BG33" s="566" t="s">
        <v>497</v>
      </c>
      <c r="BI33" s="566" t="str">
        <f>IF(ISBLANK(HLOOKUP(BI$2,'T-SV'!$G$2:$AI$4,3,FALSE)),"N/O",HLOOKUP(BI$2,'T-SV'!$G$2:$AI$4,3,FALSE))</f>
        <v>N/O</v>
      </c>
      <c r="BK33" s="566" t="s">
        <v>497</v>
      </c>
      <c r="BM33" s="566" t="s">
        <v>497</v>
      </c>
    </row>
    <row r="34" spans="2:65" x14ac:dyDescent="0.15">
      <c r="B34" s="1134"/>
      <c r="C34" s="1158"/>
      <c r="D34" s="562" t="s">
        <v>119</v>
      </c>
      <c r="E34" s="563" t="s">
        <v>350</v>
      </c>
      <c r="G34" s="567" t="s">
        <v>497</v>
      </c>
      <c r="I34" s="567" t="str">
        <f>IF(ISBLANK(HLOOKUP(I$2,'T-SS'!$G$2:$AI$4,3,FALSE)),"N/O",HLOOKUP(I$2,'T-SS'!$G$2:$AI$4,3,FALSE))</f>
        <v>N/O</v>
      </c>
      <c r="K34" s="567" t="str">
        <f>IF(ISBLANK(HLOOKUP(K$2,'T-SS'!$G$2:$AI$4,3,FALSE)),"N/O",HLOOKUP(K$2,'T-SS'!$G$2:$AI$4,3,FALSE))</f>
        <v>N/O</v>
      </c>
      <c r="M34" s="567" t="str">
        <f>IF(ISBLANK(HLOOKUP(M$2,'T-SS'!$G$2:$AI$4,3,FALSE)),"N/O",HLOOKUP(M$2,'T-SS'!$G$2:$AI$4,3,FALSE))</f>
        <v>N/O</v>
      </c>
      <c r="O34" s="567" t="s">
        <v>497</v>
      </c>
      <c r="Q34" s="567" t="s">
        <v>497</v>
      </c>
      <c r="S34" s="567" t="str">
        <f>IF(ISBLANK(HLOOKUP(S$2,'T-SS'!$G$2:$AI$4,3,FALSE)),"N/O",HLOOKUP(S$2,'T-SS'!$G$2:$AI$4,3,FALSE))</f>
        <v>N/O</v>
      </c>
      <c r="U34" s="567">
        <f>IF(ISBLANK(HLOOKUP(U$2,'T-SS'!$G$2:$AI$4,3,FALSE)),"N/O",HLOOKUP(U$2,'T-SS'!$G$2:$AI$4,3,FALSE))</f>
        <v>374</v>
      </c>
      <c r="W34" s="567" t="str">
        <f>IF(ISBLANK(HLOOKUP(W$2,'T-SS'!$G$2:$AI$4,3,FALSE)),"N/O",HLOOKUP(W$2,'T-SS'!$G$2:$AI$4,3,FALSE))</f>
        <v>N/O</v>
      </c>
      <c r="Y34" s="567" t="s">
        <v>497</v>
      </c>
      <c r="AA34" s="567" t="s">
        <v>497</v>
      </c>
      <c r="AC34" s="567" t="str">
        <f>IF(ISBLANK(HLOOKUP(AC$2,'T-SS'!$G$2:$AI$4,3,FALSE)),"N/O",HLOOKUP(AC$2,'T-SS'!$G$2:$AI$4,3,FALSE))</f>
        <v>N/O</v>
      </c>
      <c r="AE34" s="567">
        <f>IF(ISBLANK(HLOOKUP(AE$2,'T-SS'!$G$2:$AI$4,3,FALSE)),"N/O",HLOOKUP(AE$2,'T-SS'!$G$2:$AI$4,3,FALSE))</f>
        <v>449</v>
      </c>
      <c r="AG34" s="567" t="s">
        <v>497</v>
      </c>
      <c r="AI34" s="567">
        <f>IF(ISBLANK(HLOOKUP(AI$2,'T-SS'!$G$2:$AI$4,3,FALSE)),"N/O",HLOOKUP(AI$2,'T-SS'!$G$2:$AI$4,3,FALSE))</f>
        <v>665</v>
      </c>
      <c r="AK34" s="567" t="str">
        <f>IF(ISBLANK(HLOOKUP(AK$2,'T-SS'!$G$2:$AI$4,3,FALSE)),"N/O",HLOOKUP(AK$2,'T-SS'!$G$2:$AI$4,3,FALSE))</f>
        <v>N/O</v>
      </c>
      <c r="AM34" s="567" t="str">
        <f>IF(ISBLANK(HLOOKUP(AM$2,'T-SS'!$G$2:$AI$4,3,FALSE)),"N/O",HLOOKUP(AM$2,'T-SS'!$G$2:$AI$4,3,FALSE))</f>
        <v>N/O</v>
      </c>
      <c r="AO34" s="567" t="s">
        <v>497</v>
      </c>
      <c r="AQ34" s="567" t="s">
        <v>497</v>
      </c>
      <c r="AS34" s="567" t="s">
        <v>497</v>
      </c>
      <c r="AU34" s="567" t="s">
        <v>497</v>
      </c>
      <c r="AW34" s="567" t="str">
        <f>IF(ISBLANK(HLOOKUP(AW$2,'T-SS'!$G$2:$AI$4,3,FALSE)),"N/O",HLOOKUP(AW$2,'T-SS'!$G$2:$AI$4,3,FALSE))</f>
        <v>N/O</v>
      </c>
      <c r="AY34" s="567" t="s">
        <v>497</v>
      </c>
      <c r="BA34" s="567" t="str">
        <f>IF(ISBLANK(HLOOKUP(BA$2,'T-SS'!$G$2:$AI$4,3,FALSE)),"N/O",HLOOKUP(BA$2,'T-SS'!$G$2:$AI$4,3,FALSE))</f>
        <v>N/O</v>
      </c>
      <c r="BC34" s="567" t="str">
        <f>IF(ISBLANK(HLOOKUP(BC$2,'T-SS'!$G$2:$AI$4,3,FALSE)),"N/O",HLOOKUP(BC$2,'T-SS'!$G$2:$AI$4,3,FALSE))</f>
        <v>N/O</v>
      </c>
      <c r="BE34" s="567" t="s">
        <v>497</v>
      </c>
      <c r="BG34" s="567" t="s">
        <v>497</v>
      </c>
      <c r="BI34" s="567" t="str">
        <f>IF(ISBLANK(HLOOKUP(BI$2,'T-SS'!$G$2:$AI$4,3,FALSE)),"N/O",HLOOKUP(BI$2,'T-SS'!$G$2:$AI$4,3,FALSE))</f>
        <v>N/O</v>
      </c>
      <c r="BK34" s="567" t="s">
        <v>497</v>
      </c>
      <c r="BM34" s="567" t="s">
        <v>497</v>
      </c>
    </row>
    <row r="35" spans="2:65" x14ac:dyDescent="0.15">
      <c r="B35" s="1134"/>
      <c r="C35" s="1158"/>
      <c r="D35" s="562" t="s">
        <v>406</v>
      </c>
      <c r="E35" s="563" t="s">
        <v>377</v>
      </c>
      <c r="G35" s="567" t="s">
        <v>497</v>
      </c>
      <c r="I35" s="567" t="str">
        <f>IF(ISBLANK(HLOOKUP(I$2,'T-SM'!$G$2:$AI$4,3,FALSE)),"N/O",HLOOKUP(I$2,'T-SM'!$G$2:$AI$4,3,FALSE))</f>
        <v>N/O</v>
      </c>
      <c r="K35" s="567" t="str">
        <f>IF(ISBLANK(HLOOKUP(K$2,'T-SM'!$G$2:$AI$4,3,FALSE)),"N/O",HLOOKUP(K$2,'T-SM'!$G$2:$AI$4,3,FALSE))</f>
        <v>N/O</v>
      </c>
      <c r="M35" s="567" t="str">
        <f>IF(ISBLANK(HLOOKUP(M$2,'T-SM'!$G$2:$AI$4,3,FALSE)),"N/O",HLOOKUP(M$2,'T-SM'!$G$2:$AI$4,3,FALSE))</f>
        <v>N/O</v>
      </c>
      <c r="O35" s="567" t="s">
        <v>497</v>
      </c>
      <c r="Q35" s="567" t="s">
        <v>497</v>
      </c>
      <c r="S35" s="567" t="str">
        <f>IF(ISBLANK(HLOOKUP(S$2,'T-SM'!$G$2:$AI$4,3,FALSE)),"N/O",HLOOKUP(S$2,'T-SM'!$G$2:$AI$4,3,FALSE))</f>
        <v>N/O</v>
      </c>
      <c r="U35" s="567">
        <f>IF(ISBLANK(HLOOKUP(U$2,'T-SM'!$G$2:$AI$4,3,FALSE)),"N/O",HLOOKUP(U$2,'T-SM'!$G$2:$AI$4,3,FALSE))</f>
        <v>374</v>
      </c>
      <c r="W35" s="567" t="str">
        <f>IF(ISBLANK(HLOOKUP(W$2,'T-SM'!$G$2:$AI$4,3,FALSE)),"N/O",HLOOKUP(W$2,'T-SM'!$G$2:$AI$4,3,FALSE))</f>
        <v>N/O</v>
      </c>
      <c r="Y35" s="567" t="s">
        <v>497</v>
      </c>
      <c r="AA35" s="567" t="s">
        <v>497</v>
      </c>
      <c r="AC35" s="567" t="str">
        <f>IF(ISBLANK(HLOOKUP(AC$2,'T-SM'!$G$2:$AI$4,3,FALSE)),"N/O",HLOOKUP(AC$2,'T-SM'!$G$2:$AI$4,3,FALSE))</f>
        <v>N/O</v>
      </c>
      <c r="AE35" s="567">
        <f>IF(ISBLANK(HLOOKUP(AE$2,'T-SM'!$G$2:$AI$4,3,FALSE)),"N/O",HLOOKUP(AE$2,'T-SM'!$G$2:$AI$4,3,FALSE))</f>
        <v>319</v>
      </c>
      <c r="AG35" s="567" t="s">
        <v>497</v>
      </c>
      <c r="AI35" s="567">
        <f>IF(ISBLANK(HLOOKUP(AI$2,'T-SM'!$G$2:$AI$4,3,FALSE)),"N/O",HLOOKUP(AI$2,'T-SM'!$G$2:$AI$4,3,FALSE))</f>
        <v>665</v>
      </c>
      <c r="AK35" s="567" t="str">
        <f>IF(ISBLANK(HLOOKUP(AK$2,'T-SM'!$G$2:$AI$4,3,FALSE)),"N/O",HLOOKUP(AK$2,'T-SM'!$G$2:$AI$4,3,FALSE))</f>
        <v>N/O</v>
      </c>
      <c r="AM35" s="567" t="str">
        <f>IF(ISBLANK(HLOOKUP(AM$2,'T-SM'!$G$2:$AI$4,3,FALSE)),"N/O",HLOOKUP(AM$2,'T-SM'!$G$2:$AI$4,3,FALSE))</f>
        <v>N/O</v>
      </c>
      <c r="AO35" s="567" t="s">
        <v>497</v>
      </c>
      <c r="AQ35" s="567" t="s">
        <v>497</v>
      </c>
      <c r="AS35" s="567" t="s">
        <v>497</v>
      </c>
      <c r="AU35" s="567" t="s">
        <v>497</v>
      </c>
      <c r="AW35" s="567" t="str">
        <f>IF(ISBLANK(HLOOKUP(AW$2,'T-SM'!$G$2:$AI$4,3,FALSE)),"N/O",HLOOKUP(AW$2,'T-SM'!$G$2:$AI$4,3,FALSE))</f>
        <v>N/O</v>
      </c>
      <c r="AY35" s="567" t="s">
        <v>497</v>
      </c>
      <c r="BA35" s="567" t="str">
        <f>IF(ISBLANK(HLOOKUP(BA$2,'T-SM'!$G$2:$AI$4,3,FALSE)),"N/O",HLOOKUP(BA$2,'T-SM'!$G$2:$AI$4,3,FALSE))</f>
        <v>N/O</v>
      </c>
      <c r="BC35" s="567" t="str">
        <f>IF(ISBLANK(HLOOKUP(BC$2,'T-SM'!$G$2:$AI$4,3,FALSE)),"N/O",HLOOKUP(BC$2,'T-SM'!$G$2:$AI$4,3,FALSE))</f>
        <v>N/O</v>
      </c>
      <c r="BE35" s="567" t="s">
        <v>497</v>
      </c>
      <c r="BG35" s="567" t="s">
        <v>497</v>
      </c>
      <c r="BI35" s="567" t="str">
        <f>IF(ISBLANK(HLOOKUP(BI$2,'T-SM'!$G$2:$AI$4,3,FALSE)),"N/O",HLOOKUP(BI$2,'T-SM'!$G$2:$AI$4,3,FALSE))</f>
        <v>N/O</v>
      </c>
      <c r="BK35" s="567" t="s">
        <v>497</v>
      </c>
      <c r="BM35" s="567" t="s">
        <v>497</v>
      </c>
    </row>
    <row r="36" spans="2:65" ht="15" thickBot="1" x14ac:dyDescent="0.2">
      <c r="B36" s="1135"/>
      <c r="C36" s="1159"/>
      <c r="D36" s="564" t="s">
        <v>407</v>
      </c>
      <c r="E36" s="565" t="s">
        <v>378</v>
      </c>
      <c r="G36" s="568" t="s">
        <v>497</v>
      </c>
      <c r="I36" s="568" t="str">
        <f>IF(ISBLANK(HLOOKUP(I$2,'T-SP'!$G$2:$AI$4,3,FALSE)),"N/O",HLOOKUP(I$2,'T-SP'!$G$2:$AI$4,3,FALSE))</f>
        <v>N/O</v>
      </c>
      <c r="K36" s="568" t="str">
        <f>IF(ISBLANK(HLOOKUP(K$2,'T-SP'!$G$2:$AI$4,3,FALSE)),"N/O",HLOOKUP(K$2,'T-SP'!$G$2:$AI$4,3,FALSE))</f>
        <v>N/O</v>
      </c>
      <c r="M36" s="568" t="str">
        <f>IF(ISBLANK(HLOOKUP(M$2,'T-SP'!$G$2:$AI$4,3,FALSE)),"N/O",HLOOKUP(M$2,'T-SP'!$G$2:$AI$4,3,FALSE))</f>
        <v>N/O</v>
      </c>
      <c r="O36" s="568" t="s">
        <v>497</v>
      </c>
      <c r="Q36" s="568" t="s">
        <v>497</v>
      </c>
      <c r="S36" s="568" t="str">
        <f>IF(ISBLANK(HLOOKUP(S$2,'T-SP'!$G$2:$AI$4,3,FALSE)),"N/O",HLOOKUP(S$2,'T-SP'!$G$2:$AI$4,3,FALSE))</f>
        <v>N/O</v>
      </c>
      <c r="U36" s="568">
        <f>IF(ISBLANK(HLOOKUP(U$2,'T-SP'!$G$2:$AI$4,3,FALSE)),"N/O",HLOOKUP(U$2,'T-SP'!$G$2:$AI$4,3,FALSE))</f>
        <v>634</v>
      </c>
      <c r="W36" s="568" t="str">
        <f>IF(ISBLANK(HLOOKUP(W$2,'T-SP'!$G$2:$AI$4,3,FALSE)),"N/O",HLOOKUP(W$2,'T-SP'!$G$2:$AI$4,3,FALSE))</f>
        <v>N/O</v>
      </c>
      <c r="Y36" s="568" t="s">
        <v>497</v>
      </c>
      <c r="AA36" s="568" t="s">
        <v>497</v>
      </c>
      <c r="AC36" s="568" t="str">
        <f>IF(ISBLANK(HLOOKUP(AC$2,'T-SP'!$G$2:$AI$4,3,FALSE)),"N/O",HLOOKUP(AC$2,'T-SP'!$G$2:$AI$4,3,FALSE))</f>
        <v>N/O</v>
      </c>
      <c r="AE36" s="568">
        <f>IF(ISBLANK(HLOOKUP(AE$2,'T-SP'!$G$2:$AI$4,3,FALSE)),"N/O",HLOOKUP(AE$2,'T-SP'!$G$2:$AI$4,3,FALSE))</f>
        <v>659</v>
      </c>
      <c r="AG36" s="568" t="s">
        <v>497</v>
      </c>
      <c r="AI36" s="568">
        <f>IF(ISBLANK(HLOOKUP(AI$2,'T-SP'!$G$2:$AI$4,3,FALSE)),"N/O",HLOOKUP(AI$2,'T-SP'!$G$2:$AI$4,3,FALSE))</f>
        <v>665</v>
      </c>
      <c r="AK36" s="568" t="str">
        <f>IF(ISBLANK(HLOOKUP(AK$2,'T-SP'!$G$2:$AI$4,3,FALSE)),"N/O",HLOOKUP(AK$2,'T-SP'!$G$2:$AI$4,3,FALSE))</f>
        <v>N/O</v>
      </c>
      <c r="AM36" s="568" t="str">
        <f>IF(ISBLANK(HLOOKUP(AM$2,'T-SP'!$G$2:$AI$4,3,FALSE)),"N/O",HLOOKUP(AM$2,'T-SP'!$G$2:$AI$4,3,FALSE))</f>
        <v>N/O</v>
      </c>
      <c r="AO36" s="568" t="s">
        <v>497</v>
      </c>
      <c r="AQ36" s="568" t="s">
        <v>497</v>
      </c>
      <c r="AS36" s="568" t="s">
        <v>497</v>
      </c>
      <c r="AU36" s="568" t="s">
        <v>497</v>
      </c>
      <c r="AW36" s="568" t="str">
        <f>IF(ISBLANK(HLOOKUP(AW$2,'T-SP'!$G$2:$AI$4,3,FALSE)),"N/O",HLOOKUP(AW$2,'T-SP'!$G$2:$AI$4,3,FALSE))</f>
        <v>N/O</v>
      </c>
      <c r="AY36" s="568" t="s">
        <v>497</v>
      </c>
      <c r="BA36" s="568" t="str">
        <f>IF(ISBLANK(HLOOKUP(BA$2,'T-SP'!$G$2:$AI$4,3,FALSE)),"N/O",HLOOKUP(BA$2,'T-SP'!$G$2:$AI$4,3,FALSE))</f>
        <v>N/O</v>
      </c>
      <c r="BC36" s="568" t="str">
        <f>IF(ISBLANK(HLOOKUP(BC$2,'T-SP'!$G$2:$AI$4,3,FALSE)),"N/O",HLOOKUP(BC$2,'T-SP'!$G$2:$AI$4,3,FALSE))</f>
        <v>N/O</v>
      </c>
      <c r="BE36" s="568" t="s">
        <v>497</v>
      </c>
      <c r="BG36" s="568" t="s">
        <v>497</v>
      </c>
      <c r="BI36" s="568" t="str">
        <f>IF(ISBLANK(HLOOKUP(BI$2,'T-SP'!$G$2:$AI$4,3,FALSE)),"N/O",HLOOKUP(BI$2,'T-SP'!$G$2:$AI$4,3,FALSE))</f>
        <v>N/O</v>
      </c>
      <c r="BK36" s="568" t="s">
        <v>497</v>
      </c>
      <c r="BM36" s="568" t="s">
        <v>497</v>
      </c>
    </row>
    <row r="37" spans="2:65" s="253" customFormat="1" ht="5" thickBot="1" x14ac:dyDescent="0.2">
      <c r="B37" s="254"/>
      <c r="C37" s="255"/>
      <c r="E37" s="254"/>
      <c r="G37" s="256"/>
      <c r="I37" s="256"/>
      <c r="K37" s="256"/>
      <c r="M37" s="256"/>
      <c r="O37" s="256"/>
      <c r="Q37" s="256"/>
      <c r="S37" s="256"/>
      <c r="U37" s="256"/>
      <c r="W37" s="256"/>
      <c r="Y37" s="256"/>
      <c r="AA37" s="256"/>
      <c r="AC37" s="256"/>
      <c r="AE37" s="256"/>
      <c r="AG37" s="256"/>
      <c r="AI37" s="256"/>
      <c r="AK37" s="256"/>
      <c r="AM37" s="256"/>
      <c r="AO37" s="256"/>
      <c r="AQ37" s="256"/>
      <c r="AS37" s="256"/>
      <c r="AU37" s="256"/>
      <c r="AW37" s="256"/>
      <c r="AY37" s="256"/>
      <c r="BA37" s="256"/>
      <c r="BC37" s="256"/>
      <c r="BE37" s="256"/>
      <c r="BG37" s="256"/>
      <c r="BI37" s="256"/>
      <c r="BK37" s="256"/>
      <c r="BM37" s="256"/>
    </row>
    <row r="38" spans="2:65" s="20" customFormat="1" ht="20" thickBot="1" x14ac:dyDescent="0.2">
      <c r="B38" s="557" t="s">
        <v>1377</v>
      </c>
      <c r="C38" s="852" t="s">
        <v>1376</v>
      </c>
      <c r="D38" s="558" t="s">
        <v>119</v>
      </c>
      <c r="E38" s="559" t="s">
        <v>349</v>
      </c>
      <c r="G38" s="552" t="str">
        <f>IF(ISBLANK(HLOOKUP(G$2,'SE-SS'!$G$2:$AQ$4,3,FALSE)),"N/O",HLOOKUP(G$2,'SE-SS'!$G$2:$AQ$4,3,FALSE))</f>
        <v>N/O</v>
      </c>
      <c r="I38" s="552" t="s">
        <v>497</v>
      </c>
      <c r="K38" s="552" t="str">
        <f>IF(ISBLANK(HLOOKUP(K$2,'SE-SS'!$G$2:$AQ$4,3,FALSE)),"N/O",HLOOKUP(K$2,'SE-SS'!$G$2:$AQ$4,3,FALSE))</f>
        <v>N/O</v>
      </c>
      <c r="M38" s="552" t="str">
        <f>IF(ISBLANK(HLOOKUP(M$2,'SE-SS'!$G$2:$AQ$4,3,FALSE)),"N/O",HLOOKUP(M$2,'SE-SS'!$G$2:$AQ$4,3,FALSE))</f>
        <v>N/O</v>
      </c>
      <c r="O38" s="552" t="str">
        <f>IF(ISBLANK(HLOOKUP(O$2,'SE-SS'!$G$2:$AQ$4,3,FALSE)),"N/O",HLOOKUP(O$2,'SE-SS'!$G$2:$AQ$4,3,FALSE))</f>
        <v>N/O</v>
      </c>
      <c r="Q38" s="552" t="str">
        <f>IF(ISBLANK(HLOOKUP(Q$2,'SE-SS'!$G$2:$AQ$4,3,FALSE)),"N/O",HLOOKUP(Q$2,'SE-SS'!$G$2:$AQ$4,3,FALSE))</f>
        <v>N/O</v>
      </c>
      <c r="S38" s="552" t="str">
        <f>IF(ISBLANK(HLOOKUP(S$2,'SE-SS'!$G$2:$AQ$4,3,FALSE)),"N/O",HLOOKUP(S$2,'SE-SS'!$G$2:$AQ$4,3,FALSE))</f>
        <v>N/O</v>
      </c>
      <c r="U38" s="552">
        <f>IF(ISBLANK(HLOOKUP(U$2,'SE-SS'!$G$2:$AQ$4,3,FALSE)),"N/O",HLOOKUP(U$2,'SE-SS'!$G$2:$AQ$4,3,FALSE))</f>
        <v>6999</v>
      </c>
      <c r="W38" s="552" t="str">
        <f>IF(ISBLANK(HLOOKUP(W$2,'SE-SS'!$G$2:$AQ$4,3,FALSE)),"N/O",HLOOKUP(W$2,'SE-SS'!$G$2:$AQ$4,3,FALSE))</f>
        <v>N/O</v>
      </c>
      <c r="Y38" s="552">
        <f>IF(ISBLANK(HLOOKUP(Y$2,'SE-SS'!$G$2:$AQ$4,3,FALSE)),"N/O",HLOOKUP(Y$2,'SE-SS'!$G$2:$AQ$4,3,FALSE))</f>
        <v>3892</v>
      </c>
      <c r="AA38" s="552" t="str">
        <f>IF(ISBLANK(HLOOKUP(AA$2,'SE-SS'!$G$2:$AQ$4,3,FALSE)),"N/O",HLOOKUP(AA$2,'SE-SS'!$G$2:$AQ$4,3,FALSE))</f>
        <v>N/O</v>
      </c>
      <c r="AC38" s="552" t="str">
        <f>IF(ISBLANK(HLOOKUP(AC$2,'SE-SS'!$G$2:$AQ$4,3,FALSE)),"N/O",HLOOKUP(AC$2,'SE-SS'!$G$2:$AQ$4,3,FALSE))</f>
        <v>N/O</v>
      </c>
      <c r="AE38" s="552" t="str">
        <f>IF(ISBLANK(HLOOKUP(AE$2,'SE-SS'!$G$2:$AQ$4,3,FALSE)),"N/O",HLOOKUP(AE$2,'SE-SS'!$G$2:$AQ$4,3,FALSE))</f>
        <v>N/O</v>
      </c>
      <c r="AG38" s="552" t="str">
        <f>IF(ISBLANK(HLOOKUP(AG$2,'SE-SS'!$G$2:$AQ$4,3,FALSE)),"N/O",HLOOKUP(AG$2,'SE-SS'!$G$2:$AQ$4,3,FALSE))</f>
        <v>N/O</v>
      </c>
      <c r="AI38" s="552">
        <f>IF(ISBLANK(HLOOKUP(AI$2,'SE-SS'!$G$2:$AQ$4,3,FALSE)),"N/O",HLOOKUP(AI$2,'SE-SS'!$G$2:$AQ$4,3,FALSE))</f>
        <v>5200</v>
      </c>
      <c r="AK38" s="552" t="str">
        <f>IF(ISBLANK(HLOOKUP(AK$2,'SE-SS'!$G$2:$AQ$4,3,FALSE)),"N/O",HLOOKUP(AK$2,'SE-SS'!$G$2:$AQ$4,3,FALSE))</f>
        <v>N/O</v>
      </c>
      <c r="AM38" s="552" t="s">
        <v>497</v>
      </c>
      <c r="AO38" s="552" t="str">
        <f>IF(ISBLANK(HLOOKUP(AO$2,'SE-SS'!$G$2:$AQ$4,3,FALSE)),"N/O",HLOOKUP(AO$2,'SE-SS'!$G$2:$AQ$4,3,FALSE))</f>
        <v>N/O</v>
      </c>
      <c r="AQ38" s="552" t="s">
        <v>497</v>
      </c>
      <c r="AS38" s="552" t="s">
        <v>497</v>
      </c>
      <c r="AU38" s="552" t="str">
        <f>IF(ISBLANK(HLOOKUP(AU$2,'SE-SS'!$G$2:$AQ$4,3,FALSE)),"N/O",HLOOKUP(AU$2,'SE-SS'!$G$2:$AQ$4,3,FALSE))</f>
        <v>N/O</v>
      </c>
      <c r="AW38" s="552" t="s">
        <v>497</v>
      </c>
      <c r="AY38" s="552" t="s">
        <v>497</v>
      </c>
      <c r="BA38" s="552" t="s">
        <v>497</v>
      </c>
      <c r="BC38" s="552" t="s">
        <v>497</v>
      </c>
      <c r="BE38" s="552" t="s">
        <v>497</v>
      </c>
      <c r="BG38" s="552" t="s">
        <v>497</v>
      </c>
      <c r="BI38" s="552" t="str">
        <f>IF(ISBLANK(HLOOKUP(BI$2,'SE-SS'!$G$2:$AQ$4,3,FALSE)),"N/O",HLOOKUP(BI$2,'SE-SS'!$G$2:$AQ$4,3,FALSE))</f>
        <v>N/O</v>
      </c>
      <c r="BK38" s="552" t="s">
        <v>497</v>
      </c>
      <c r="BM38" s="552" t="s">
        <v>497</v>
      </c>
    </row>
    <row r="39" spans="2:65" s="253" customFormat="1" ht="5" thickBot="1" x14ac:dyDescent="0.2">
      <c r="B39" s="254"/>
      <c r="C39" s="255"/>
      <c r="E39" s="254"/>
      <c r="G39" s="256"/>
      <c r="I39" s="256"/>
      <c r="K39" s="256"/>
      <c r="M39" s="256"/>
      <c r="O39" s="256"/>
      <c r="Q39" s="256"/>
      <c r="S39" s="256"/>
      <c r="U39" s="256"/>
      <c r="W39" s="256"/>
      <c r="Y39" s="256"/>
      <c r="AA39" s="256"/>
      <c r="AC39" s="256"/>
      <c r="AE39" s="256"/>
      <c r="AG39" s="256"/>
      <c r="AI39" s="256"/>
      <c r="AK39" s="256"/>
      <c r="AM39" s="256"/>
      <c r="AO39" s="256"/>
      <c r="AQ39" s="256"/>
      <c r="AS39" s="256"/>
      <c r="AU39" s="256"/>
      <c r="AW39" s="256"/>
      <c r="AY39" s="256"/>
      <c r="BA39" s="256"/>
      <c r="BC39" s="256"/>
      <c r="BE39" s="256"/>
      <c r="BG39" s="256"/>
      <c r="BI39" s="256"/>
      <c r="BK39" s="256"/>
      <c r="BM39" s="256"/>
    </row>
    <row r="40" spans="2:65" s="20" customFormat="1" ht="21" thickBot="1" x14ac:dyDescent="0.2">
      <c r="B40" s="556" t="s">
        <v>1378</v>
      </c>
      <c r="C40" s="853" t="s">
        <v>424</v>
      </c>
      <c r="D40" s="555" t="s">
        <v>119</v>
      </c>
      <c r="E40" s="554" t="s">
        <v>348</v>
      </c>
      <c r="G40" s="553" t="str">
        <f>IF(ISBLANK(HLOOKUP(G$2,'ST-SS'!$G$2:$AU$4,3,FALSE)),"N/O",HLOOKUP(G$2,'ST-SS'!$G$2:$AU$4,3,FALSE))</f>
        <v>N/O</v>
      </c>
      <c r="I40" s="553" t="s">
        <v>497</v>
      </c>
      <c r="K40" s="553" t="s">
        <v>497</v>
      </c>
      <c r="M40" s="553" t="s">
        <v>497</v>
      </c>
      <c r="O40" s="553" t="s">
        <v>497</v>
      </c>
      <c r="Q40" s="553" t="s">
        <v>497</v>
      </c>
      <c r="S40" s="553" t="str">
        <f>IF(ISBLANK(HLOOKUP(S$2,'ST-SS'!$G$2:$AU$4,3,FALSE)),"N/O",HLOOKUP(S$2,'ST-SS'!$G$2:$AU$4,3,FALSE))</f>
        <v>N/O</v>
      </c>
      <c r="U40" s="553">
        <f>IF(ISBLANK(HLOOKUP(U$2,'ST-SS'!$G$2:$AU$4,3,FALSE)),"N/O",HLOOKUP(U$2,'ST-SS'!$G$2:$AU$4,3,FALSE))</f>
        <v>8100</v>
      </c>
      <c r="W40" s="553" t="str">
        <f>IF(ISBLANK(HLOOKUP(W$2,'ST-SS'!$G$2:$AU$4,3,FALSE)),"N/O",HLOOKUP(W$2,'ST-SS'!$G$2:$AU$4,3,FALSE))</f>
        <v>N/O</v>
      </c>
      <c r="Y40" s="553">
        <f>IF(ISBLANK(HLOOKUP(Y$2,'ST-SS'!$G$2:$AU$4,3,FALSE)),"N/O",HLOOKUP(Y$2,'ST-SS'!$G$2:$AU$4,3,FALSE))</f>
        <v>10299</v>
      </c>
      <c r="AA40" s="553" t="str">
        <f>IF(ISBLANK(HLOOKUP(AA$2,'ST-SS'!$G$2:$AU$4,3,FALSE)),"N/O",HLOOKUP(AA$2,'ST-SS'!$G$2:$AU$4,3,FALSE))</f>
        <v>N/O</v>
      </c>
      <c r="AC40" s="553" t="str">
        <f>IF(ISBLANK(HLOOKUP(AC$2,'ST-SS'!$G$2:$AU$4,3,FALSE)),"N/O",HLOOKUP(AC$2,'ST-SS'!$G$2:$AU$4,3,FALSE))</f>
        <v>N/O</v>
      </c>
      <c r="AE40" s="553" t="str">
        <f>IF(ISBLANK(HLOOKUP(AE$2,'ST-SS'!$G$2:$AU$4,3,FALSE)),"N/O",HLOOKUP(AE$2,'ST-SS'!$G$2:$AU$4,3,FALSE))</f>
        <v>N/O</v>
      </c>
      <c r="AG40" s="553" t="str">
        <f>IF(ISBLANK(HLOOKUP(AG$2,'ST-SS'!$G$2:$AU$4,3,FALSE)),"N/O",HLOOKUP(AG$2,'ST-SS'!$G$2:$AU$4,3,FALSE))</f>
        <v>N/O</v>
      </c>
      <c r="AI40" s="553" t="str">
        <f>IF(ISBLANK(HLOOKUP(AI$2,'ST-SS'!$G$2:$AU$4,3,FALSE)),"N/O",HLOOKUP(AI$2,'ST-SS'!$G$2:$AU$4,3,FALSE))</f>
        <v>N/O</v>
      </c>
      <c r="AK40" s="553" t="str">
        <f>IF(ISBLANK(HLOOKUP(AK$2,'ST-SS'!$G$2:$AU$4,3,FALSE)),"N/O",HLOOKUP(AK$2,'ST-SS'!$G$2:$AU$4,3,FALSE))</f>
        <v>N/O</v>
      </c>
      <c r="AM40" s="553" t="s">
        <v>497</v>
      </c>
      <c r="AO40" s="553" t="str">
        <f>IF(ISBLANK(HLOOKUP(AO$2,'ST-SS'!$G$2:$AU$4,3,FALSE)),"N/O",HLOOKUP(AO$2,'ST-SS'!$G$2:$AU$4,3,FALSE))</f>
        <v>N/O</v>
      </c>
      <c r="AQ40" s="553" t="str">
        <f>IF(ISBLANK(HLOOKUP(AQ$2,'ST-SS'!$G$2:$AU$4,3,FALSE)),"N/O",HLOOKUP(AQ$2,'ST-SS'!$G$2:$AU$4,3,FALSE))</f>
        <v>N/O</v>
      </c>
      <c r="AS40" s="553" t="str">
        <f>IF(ISBLANK(HLOOKUP(AS$2,'ST-SS'!$G$2:$AU$4,3,FALSE)),"N/O",HLOOKUP(AS$2,'ST-SS'!$G$2:$AU$4,3,FALSE))</f>
        <v>N/O</v>
      </c>
      <c r="AU40" s="553" t="str">
        <f>IF(ISBLANK(HLOOKUP(AU$2,'ST-SS'!$G$2:$AU$4,3,FALSE)),"N/O",HLOOKUP(AU$2,'ST-SS'!$G$2:$AU$4,3,FALSE))</f>
        <v>N/O</v>
      </c>
      <c r="AW40" s="553" t="s">
        <v>497</v>
      </c>
      <c r="AY40" s="553" t="str">
        <f>IF(ISBLANK(HLOOKUP(AY$2,'ST-SS'!$G$2:$AU$4,3,FALSE)),"N/O",HLOOKUP(AY$2,'ST-SS'!$G$2:$AU$4,3,FALSE))</f>
        <v>N/O</v>
      </c>
      <c r="BA40" s="553" t="s">
        <v>497</v>
      </c>
      <c r="BC40" s="553" t="s">
        <v>497</v>
      </c>
      <c r="BE40" s="553" t="str">
        <f>IF(ISBLANK(HLOOKUP(BE$2,'ST-SS'!$G$2:$AU$4,3,FALSE)),"N/O",HLOOKUP(BE$2,'ST-SS'!$G$2:$AU$4,3,FALSE))</f>
        <v>N/O</v>
      </c>
      <c r="BG40" s="553" t="str">
        <f>IF(ISBLANK(HLOOKUP(BG$2,'ST-SS'!$G$2:$AU$4,3,FALSE)),"N/O",HLOOKUP(BG$2,'ST-SS'!$G$2:$AU$4,3,FALSE))</f>
        <v>N/O</v>
      </c>
      <c r="BI40" s="553" t="str">
        <f>IF(ISBLANK(HLOOKUP(BI$2,'ST-SS'!$G$2:$AU$4,3,FALSE)),"N/O",HLOOKUP(BI$2,'ST-SS'!$G$2:$AU$4,3,FALSE))</f>
        <v>N/O</v>
      </c>
      <c r="BK40" s="553" t="str">
        <f>IF(ISBLANK(HLOOKUP(BK$2,'ST-SS'!$G$2:$AU$4,3,FALSE)),"N/O",HLOOKUP(BK$2,'ST-SS'!$G$2:$AU$4,3,FALSE))</f>
        <v>N/O</v>
      </c>
      <c r="BM40" s="553" t="str">
        <f>IF(ISBLANK(HLOOKUP(BM$2,'ST-SS'!$G$2:$AU$4,3,FALSE)),"N/O",HLOOKUP(BM$2,'ST-SS'!$G$2:$AU$4,3,FALSE))</f>
        <v>N/O</v>
      </c>
    </row>
    <row r="41" spans="2:65" s="253" customFormat="1" ht="5" thickBot="1" x14ac:dyDescent="0.2">
      <c r="B41" s="254"/>
      <c r="C41" s="255"/>
      <c r="E41" s="254"/>
      <c r="G41" s="256"/>
      <c r="I41" s="256"/>
      <c r="K41" s="256"/>
      <c r="M41" s="256"/>
      <c r="O41" s="256"/>
      <c r="Q41" s="256"/>
      <c r="S41" s="256"/>
      <c r="U41" s="256"/>
      <c r="W41" s="256"/>
      <c r="Y41" s="256"/>
      <c r="AA41" s="256"/>
      <c r="AC41" s="256"/>
      <c r="AE41" s="256"/>
      <c r="AG41" s="256"/>
      <c r="AI41" s="256"/>
      <c r="AK41" s="256"/>
      <c r="AM41" s="256"/>
      <c r="AO41" s="256"/>
      <c r="AQ41" s="256"/>
      <c r="AS41" s="256"/>
      <c r="AU41" s="256"/>
      <c r="AW41" s="256"/>
      <c r="AY41" s="256"/>
      <c r="BA41" s="256"/>
      <c r="BC41" s="256"/>
      <c r="BE41" s="256"/>
      <c r="BG41" s="256"/>
      <c r="BI41" s="256"/>
      <c r="BK41" s="256"/>
      <c r="BM41" s="256"/>
    </row>
    <row r="42" spans="2:65" x14ac:dyDescent="0.15">
      <c r="B42" s="1136" t="s">
        <v>15</v>
      </c>
      <c r="C42" s="1161" t="s">
        <v>413</v>
      </c>
      <c r="D42" s="600" t="s">
        <v>480</v>
      </c>
      <c r="E42" s="601" t="s">
        <v>373</v>
      </c>
      <c r="G42" s="612" t="str">
        <f>IF(ISBLANK(HLOOKUP(G$2,'P-BV'!$G$2:$AW$4,3,FALSE)),"N/O",HLOOKUP(G$2,'P-BV'!$G$2:$AW$4,3,FALSE))</f>
        <v>N/O</v>
      </c>
      <c r="I42" s="612" t="str">
        <f>IF(ISBLANK(HLOOKUP(I$2,'P-BV'!$G$2:$AW$4,3,FALSE)),"N/O",HLOOKUP(I$2,'P-BV'!$G$2:$AW$4,3,FALSE))</f>
        <v>N/O</v>
      </c>
      <c r="K42" s="612" t="str">
        <f>IF(ISBLANK(HLOOKUP(K$2,'P-BV'!$G$2:$AW$4,3,FALSE)),"N/O",HLOOKUP(K$2,'P-BV'!$G$2:$AW$4,3,FALSE))</f>
        <v>N/O</v>
      </c>
      <c r="M42" s="612" t="str">
        <f>IF(ISBLANK(HLOOKUP(M$2,'P-BV'!$G$2:$AW$4,3,FALSE)),"N/O",HLOOKUP(M$2,'P-BV'!$G$2:$AW$4,3,FALSE))</f>
        <v>N/O</v>
      </c>
      <c r="O42" s="612" t="s">
        <v>497</v>
      </c>
      <c r="Q42" s="612" t="s">
        <v>497</v>
      </c>
      <c r="S42" s="612" t="str">
        <f>IF(ISBLANK(HLOOKUP(S$2,'P-BV'!$G$2:$AW$4,3,FALSE)),"N/O",HLOOKUP(S$2,'P-BV'!$G$2:$AW$4,3,FALSE))</f>
        <v>N/O</v>
      </c>
      <c r="U42" s="612">
        <f>IF(ISBLANK(HLOOKUP(U$2,'P-BV'!$G$2:$AW$4,3,FALSE)),"N/O",HLOOKUP(U$2,'P-BV'!$G$2:$AW$4,3,FALSE))</f>
        <v>112</v>
      </c>
      <c r="W42" s="612" t="str">
        <f>IF(ISBLANK(HLOOKUP(W$2,'P-BV'!$G$2:$AW$4,3,FALSE)),"N/O",HLOOKUP(W$2,'P-BV'!$G$2:$AW$4,3,FALSE))</f>
        <v>N/O</v>
      </c>
      <c r="Y42" s="612" t="str">
        <f>IF(ISBLANK(HLOOKUP(Y$2,'P-BV'!$G$2:$AW$4,3,FALSE)),"N/O",HLOOKUP(Y$2,'P-BV'!$G$2:$AW$4,3,FALSE))</f>
        <v>N/O</v>
      </c>
      <c r="AA42" s="612" t="s">
        <v>497</v>
      </c>
      <c r="AC42" s="612" t="str">
        <f>IF(ISBLANK(HLOOKUP(AC$2,'P-BV'!$G$2:$AW$4,3,FALSE)),"N/O",HLOOKUP(AC$2,'P-BV'!$G$2:$AW$4,3,FALSE))</f>
        <v>N/O</v>
      </c>
      <c r="AE42" s="612">
        <f>IF(ISBLANK(HLOOKUP(AE$2,'P-BV'!$G$2:$AW$4,3,FALSE)),"N/O",HLOOKUP(AE$2,'P-BV'!$G$2:$AW$4,3,FALSE))</f>
        <v>179</v>
      </c>
      <c r="AG42" s="612" t="s">
        <v>497</v>
      </c>
      <c r="AI42" s="612" t="str">
        <f>IF(ISBLANK(HLOOKUP(AI$2,'P-BV'!$G$2:$AW$4,3,FALSE)),"N/O",HLOOKUP(AI$2,'P-BV'!$G$2:$AW$4,3,FALSE))</f>
        <v>N/O</v>
      </c>
      <c r="AK42" s="612" t="str">
        <f>IF(ISBLANK(HLOOKUP(AK$2,'P-BV'!$G$2:$AW$4,3,FALSE)),"N/O",HLOOKUP(AK$2,'P-BV'!$G$2:$AW$4,3,FALSE))</f>
        <v>N/O</v>
      </c>
      <c r="AM42" s="612" t="str">
        <f>IF(ISBLANK(HLOOKUP(AM$2,'P-BV'!$G$2:$AW$4,3,FALSE)),"N/O",HLOOKUP(AM$2,'P-BV'!$G$2:$AW$4,3,FALSE))</f>
        <v>N/O</v>
      </c>
      <c r="AO42" s="612" t="s">
        <v>497</v>
      </c>
      <c r="AQ42" s="612" t="s">
        <v>497</v>
      </c>
      <c r="AS42" s="612" t="s">
        <v>497</v>
      </c>
      <c r="AU42" s="612" t="s">
        <v>497</v>
      </c>
      <c r="AW42" s="612" t="str">
        <f>IF(ISBLANK(HLOOKUP(AW$2,'P-BV'!$G$2:$AW$4,3,FALSE)),"N/O",HLOOKUP(AW$2,'P-BV'!$G$2:$AW$4,3,FALSE))</f>
        <v>N/O</v>
      </c>
      <c r="AY42" s="612" t="s">
        <v>497</v>
      </c>
      <c r="BA42" s="612" t="str">
        <f>IF(ISBLANK(HLOOKUP(BA$2,'P-BV'!$G$2:$AW$4,3,FALSE)),"N/O",HLOOKUP(BA$2,'P-BV'!$G$2:$AW$4,3,FALSE))</f>
        <v>N/O</v>
      </c>
      <c r="BC42" s="612" t="str">
        <f>IF(ISBLANK(HLOOKUP(BC$2,'P-BV'!$G$2:$AW$4,3,FALSE)),"N/O",HLOOKUP(BC$2,'P-BV'!$G$2:$AW$4,3,FALSE))</f>
        <v>N/O</v>
      </c>
      <c r="BE42" s="612" t="s">
        <v>497</v>
      </c>
      <c r="BG42" s="612" t="s">
        <v>497</v>
      </c>
      <c r="BI42" s="612" t="str">
        <f>IF(ISBLANK(HLOOKUP(BI$2,'P-BV'!$G$2:$AW$4,3,FALSE)),"N/O",HLOOKUP(BI$2,'P-BV'!$G$2:$AW$4,3,FALSE))</f>
        <v>N/O</v>
      </c>
      <c r="BK42" s="612" t="s">
        <v>497</v>
      </c>
      <c r="BM42" s="612" t="s">
        <v>497</v>
      </c>
    </row>
    <row r="43" spans="2:65" x14ac:dyDescent="0.15">
      <c r="B43" s="1137"/>
      <c r="C43" s="1162"/>
      <c r="D43" s="602" t="s">
        <v>119</v>
      </c>
      <c r="E43" s="603" t="s">
        <v>347</v>
      </c>
      <c r="G43" s="613" t="str">
        <f>IF(ISBLANK(HLOOKUP(G$2,'P-BS'!$G$2:$AW$4,3,FALSE)),"N/O",HLOOKUP(G$2,'P-BS'!$G$2:$AW$4,3,FALSE))</f>
        <v>N/O</v>
      </c>
      <c r="I43" s="613" t="str">
        <f>IF(ISBLANK(HLOOKUP(I$2,'P-BS'!$G$2:$AW$4,3,FALSE)),"N/O",HLOOKUP(I$2,'P-BS'!$G$2:$AW$4,3,FALSE))</f>
        <v>N/O</v>
      </c>
      <c r="K43" s="613" t="str">
        <f>IF(ISBLANK(HLOOKUP(K$2,'P-BS'!$G$2:$AW$4,3,FALSE)),"N/O",HLOOKUP(K$2,'P-BS'!$G$2:$AW$4,3,FALSE))</f>
        <v>N/O</v>
      </c>
      <c r="M43" s="613" t="str">
        <f>IF(ISBLANK(HLOOKUP(M$2,'P-BS'!$G$2:$AW$4,3,FALSE)),"N/O",HLOOKUP(M$2,'P-BS'!$G$2:$AW$4,3,FALSE))</f>
        <v>N/O</v>
      </c>
      <c r="O43" s="613" t="s">
        <v>497</v>
      </c>
      <c r="Q43" s="613" t="s">
        <v>497</v>
      </c>
      <c r="S43" s="613" t="str">
        <f>IF(ISBLANK(HLOOKUP(S$2,'P-BS'!$G$2:$AW$4,3,FALSE)),"N/O",HLOOKUP(S$2,'P-BS'!$G$2:$AW$4,3,FALSE))</f>
        <v>N/O</v>
      </c>
      <c r="U43" s="613">
        <f>IF(ISBLANK(HLOOKUP(U$2,'P-BS'!$G$2:$AW$4,3,FALSE)),"N/O",HLOOKUP(U$2,'P-BS'!$G$2:$AW$4,3,FALSE))</f>
        <v>240</v>
      </c>
      <c r="W43" s="613" t="str">
        <f>IF(ISBLANK(HLOOKUP(W$2,'P-BS'!$G$2:$AW$4,3,FALSE)),"N/O",HLOOKUP(W$2,'P-BS'!$G$2:$AW$4,3,FALSE))</f>
        <v>N/O</v>
      </c>
      <c r="Y43" s="613" t="str">
        <f>IF(ISBLANK(HLOOKUP(Y$2,'P-BS'!$G$2:$AW$4,3,FALSE)),"N/O",HLOOKUP(Y$2,'P-BS'!$G$2:$AW$4,3,FALSE))</f>
        <v>N/O</v>
      </c>
      <c r="AA43" s="613" t="s">
        <v>497</v>
      </c>
      <c r="AC43" s="613" t="str">
        <f>IF(ISBLANK(HLOOKUP(AC$2,'P-BS'!$G$2:$AW$4,3,FALSE)),"N/O",HLOOKUP(AC$2,'P-BS'!$G$2:$AW$4,3,FALSE))</f>
        <v>N/O</v>
      </c>
      <c r="AE43" s="613">
        <f>IF(ISBLANK(HLOOKUP(AE$2,'P-BS'!$G$2:$AW$4,3,FALSE)),"N/O",HLOOKUP(AE$2,'P-BS'!$G$2:$AW$4,3,FALSE))</f>
        <v>259</v>
      </c>
      <c r="AG43" s="613" t="s">
        <v>497</v>
      </c>
      <c r="AI43" s="613" t="str">
        <f>IF(ISBLANK(HLOOKUP(AI$2,'P-BS'!$G$2:$AW$4,3,FALSE)),"N/O",HLOOKUP(AI$2,'P-BS'!$G$2:$AW$4,3,FALSE))</f>
        <v>N/O</v>
      </c>
      <c r="AK43" s="613" t="str">
        <f>IF(ISBLANK(HLOOKUP(AK$2,'P-BS'!$G$2:$AW$4,3,FALSE)),"N/O",HLOOKUP(AK$2,'P-BS'!$G$2:$AW$4,3,FALSE))</f>
        <v>N/O</v>
      </c>
      <c r="AM43" s="613" t="str">
        <f>IF(ISBLANK(HLOOKUP(AM$2,'P-BS'!$G$2:$AW$4,3,FALSE)),"N/O",HLOOKUP(AM$2,'P-BS'!$G$2:$AW$4,3,FALSE))</f>
        <v>N/O</v>
      </c>
      <c r="AO43" s="613" t="s">
        <v>497</v>
      </c>
      <c r="AQ43" s="613" t="s">
        <v>497</v>
      </c>
      <c r="AS43" s="613" t="s">
        <v>497</v>
      </c>
      <c r="AU43" s="613" t="s">
        <v>497</v>
      </c>
      <c r="AW43" s="613" t="str">
        <f>IF(ISBLANK(HLOOKUP(AW$2,'P-BS'!$G$2:$AW$4,3,FALSE)),"N/O",HLOOKUP(AW$2,'P-BS'!$G$2:$AW$4,3,FALSE))</f>
        <v>N/O</v>
      </c>
      <c r="AY43" s="613" t="s">
        <v>497</v>
      </c>
      <c r="BA43" s="613" t="str">
        <f>IF(ISBLANK(HLOOKUP(BA$2,'P-BS'!$G$2:$AW$4,3,FALSE)),"N/O",HLOOKUP(BA$2,'P-BS'!$G$2:$AW$4,3,FALSE))</f>
        <v>N/O</v>
      </c>
      <c r="BC43" s="613" t="str">
        <f>IF(ISBLANK(HLOOKUP(BC$2,'P-BS'!$G$2:$AW$4,3,FALSE)),"N/O",HLOOKUP(BC$2,'P-BS'!$G$2:$AW$4,3,FALSE))</f>
        <v>N/O</v>
      </c>
      <c r="BE43" s="613" t="s">
        <v>497</v>
      </c>
      <c r="BG43" s="613" t="s">
        <v>497</v>
      </c>
      <c r="BI43" s="613" t="str">
        <f>IF(ISBLANK(HLOOKUP(BI$2,'P-BS'!$G$2:$AW$4,3,FALSE)),"N/O",HLOOKUP(BI$2,'P-BS'!$G$2:$AW$4,3,FALSE))</f>
        <v>N/O</v>
      </c>
      <c r="BK43" s="613" t="s">
        <v>497</v>
      </c>
      <c r="BM43" s="613" t="s">
        <v>497</v>
      </c>
    </row>
    <row r="44" spans="2:65" x14ac:dyDescent="0.15">
      <c r="B44" s="1137"/>
      <c r="C44" s="1162"/>
      <c r="D44" s="602" t="s">
        <v>406</v>
      </c>
      <c r="E44" s="603" t="s">
        <v>339</v>
      </c>
      <c r="G44" s="613" t="str">
        <f>IF(ISBLANK(HLOOKUP(G$2,'P-BM'!$G$2:$AW$4,3,FALSE)),"N/O",HLOOKUP(G$2,'P-BM'!$G$2:$AW$4,3,FALSE))</f>
        <v>N/O</v>
      </c>
      <c r="I44" s="613" t="str">
        <f>IF(ISBLANK(HLOOKUP(I$2,'P-BM'!$G$2:$AW$4,3,FALSE)),"N/O",HLOOKUP(I$2,'P-BM'!$G$2:$AW$4,3,FALSE))</f>
        <v>N/O</v>
      </c>
      <c r="K44" s="613" t="str">
        <f>IF(ISBLANK(HLOOKUP(K$2,'P-BM'!$G$2:$AW$4,3,FALSE)),"N/O",HLOOKUP(K$2,'P-BM'!$G$2:$AW$4,3,FALSE))</f>
        <v>N/O</v>
      </c>
      <c r="M44" s="613" t="str">
        <f>IF(ISBLANK(HLOOKUP(M$2,'P-BM'!$G$2:$AW$4,3,FALSE)),"N/O",HLOOKUP(M$2,'P-BM'!$G$2:$AW$4,3,FALSE))</f>
        <v>N/O</v>
      </c>
      <c r="O44" s="613" t="s">
        <v>497</v>
      </c>
      <c r="Q44" s="613" t="s">
        <v>497</v>
      </c>
      <c r="S44" s="613" t="str">
        <f>IF(ISBLANK(HLOOKUP(S$2,'P-BM'!$G$2:$AW$4,3,FALSE)),"N/O",HLOOKUP(S$2,'P-BM'!$G$2:$AW$4,3,FALSE))</f>
        <v>N/O</v>
      </c>
      <c r="U44" s="613">
        <f>IF(ISBLANK(HLOOKUP(U$2,'P-BM'!$G$2:$AW$4,3,FALSE)),"N/O",HLOOKUP(U$2,'P-BM'!$G$2:$AW$4,3,FALSE))</f>
        <v>529</v>
      </c>
      <c r="W44" s="613" t="str">
        <f>IF(ISBLANK(HLOOKUP(W$2,'P-BM'!$G$2:$AW$4,3,FALSE)),"N/O",HLOOKUP(W$2,'P-BM'!$G$2:$AW$4,3,FALSE))</f>
        <v>N/O</v>
      </c>
      <c r="Y44" s="613" t="str">
        <f>IF(ISBLANK(HLOOKUP(Y$2,'P-BM'!$G$2:$AW$4,3,FALSE)),"N/O",HLOOKUP(Y$2,'P-BM'!$G$2:$AW$4,3,FALSE))</f>
        <v>N/O</v>
      </c>
      <c r="AA44" s="613" t="s">
        <v>497</v>
      </c>
      <c r="AC44" s="613" t="str">
        <f>IF(ISBLANK(HLOOKUP(AC$2,'P-BM'!$G$2:$AW$4,3,FALSE)),"N/O",HLOOKUP(AC$2,'P-BM'!$G$2:$AW$4,3,FALSE))</f>
        <v>N/O</v>
      </c>
      <c r="AE44" s="613">
        <f>IF(ISBLANK(HLOOKUP(AE$2,'P-BM'!$G$2:$AW$4,3,FALSE)),"N/O",HLOOKUP(AE$2,'P-BM'!$G$2:$AW$4,3,FALSE))</f>
        <v>362</v>
      </c>
      <c r="AG44" s="613" t="s">
        <v>497</v>
      </c>
      <c r="AI44" s="613" t="str">
        <f>IF(ISBLANK(HLOOKUP(AI$2,'P-BM'!$G$2:$AW$4,3,FALSE)),"N/O",HLOOKUP(AI$2,'P-BM'!$G$2:$AW$4,3,FALSE))</f>
        <v>N/O</v>
      </c>
      <c r="AK44" s="613" t="str">
        <f>IF(ISBLANK(HLOOKUP(AK$2,'P-BM'!$G$2:$AW$4,3,FALSE)),"N/O",HLOOKUP(AK$2,'P-BM'!$G$2:$AW$4,3,FALSE))</f>
        <v>N/O</v>
      </c>
      <c r="AM44" s="613" t="str">
        <f>IF(ISBLANK(HLOOKUP(AM$2,'P-BM'!$G$2:$AW$4,3,FALSE)),"N/O",HLOOKUP(AM$2,'P-BM'!$G$2:$AW$4,3,FALSE))</f>
        <v>N/O</v>
      </c>
      <c r="AO44" s="613" t="s">
        <v>497</v>
      </c>
      <c r="AQ44" s="613" t="s">
        <v>497</v>
      </c>
      <c r="AS44" s="613" t="s">
        <v>497</v>
      </c>
      <c r="AU44" s="613" t="s">
        <v>497</v>
      </c>
      <c r="AW44" s="613" t="str">
        <f>IF(ISBLANK(HLOOKUP(AW$2,'P-BM'!$G$2:$AW$4,3,FALSE)),"N/O",HLOOKUP(AW$2,'P-BM'!$G$2:$AW$4,3,FALSE))</f>
        <v>N/O</v>
      </c>
      <c r="AY44" s="613" t="s">
        <v>497</v>
      </c>
      <c r="BA44" s="613" t="str">
        <f>IF(ISBLANK(HLOOKUP(BA$2,'P-BM'!$G$2:$AW$4,3,FALSE)),"N/O",HLOOKUP(BA$2,'P-BM'!$G$2:$AW$4,3,FALSE))</f>
        <v>N/O</v>
      </c>
      <c r="BC44" s="613" t="str">
        <f>IF(ISBLANK(HLOOKUP(BC$2,'P-BM'!$G$2:$AW$4,3,FALSE)),"N/O",HLOOKUP(BC$2,'P-BM'!$G$2:$AW$4,3,FALSE))</f>
        <v>N/O</v>
      </c>
      <c r="BE44" s="613" t="s">
        <v>497</v>
      </c>
      <c r="BG44" s="613" t="s">
        <v>497</v>
      </c>
      <c r="BI44" s="613" t="str">
        <f>IF(ISBLANK(HLOOKUP(BI$2,'P-BM'!$G$2:$AW$4,3,FALSE)),"N/O",HLOOKUP(BI$2,'P-BM'!$G$2:$AW$4,3,FALSE))</f>
        <v>N/O</v>
      </c>
      <c r="BK44" s="613" t="s">
        <v>497</v>
      </c>
      <c r="BM44" s="613" t="s">
        <v>497</v>
      </c>
    </row>
    <row r="45" spans="2:65" ht="15" thickBot="1" x14ac:dyDescent="0.2">
      <c r="B45" s="1138"/>
      <c r="C45" s="1163"/>
      <c r="D45" s="604" t="s">
        <v>407</v>
      </c>
      <c r="E45" s="605" t="s">
        <v>374</v>
      </c>
      <c r="G45" s="614" t="str">
        <f>IF(ISBLANK(HLOOKUP(G$2,'P-BP'!$G$2:$AW$4,3,FALSE)),"N/O",HLOOKUP(G$2,'P-BP'!$G$2:$AW$4,3,FALSE))</f>
        <v>N/O</v>
      </c>
      <c r="I45" s="614" t="str">
        <f>IF(ISBLANK(HLOOKUP(I$2,'P-BP'!$G$2:$AW$4,3,FALSE)),"N/O",HLOOKUP(I$2,'P-BP'!$G$2:$AW$4,3,FALSE))</f>
        <v>N/O</v>
      </c>
      <c r="K45" s="614" t="str">
        <f>IF(ISBLANK(HLOOKUP(K$2,'P-BP'!$G$2:$AW$4,3,FALSE)),"N/O",HLOOKUP(K$2,'P-BP'!$G$2:$AW$4,3,FALSE))</f>
        <v>N/O</v>
      </c>
      <c r="M45" s="614" t="str">
        <f>IF(ISBLANK(HLOOKUP(M$2,'P-BP'!$G$2:$AW$4,3,FALSE)),"N/O",HLOOKUP(M$2,'P-BP'!$G$2:$AW$4,3,FALSE))</f>
        <v>N/O</v>
      </c>
      <c r="O45" s="614" t="s">
        <v>497</v>
      </c>
      <c r="Q45" s="614" t="s">
        <v>497</v>
      </c>
      <c r="S45" s="614" t="str">
        <f>IF(ISBLANK(HLOOKUP(S$2,'P-BP'!$G$2:$AW$4,3,FALSE)),"N/O",HLOOKUP(S$2,'P-BP'!$G$2:$AW$4,3,FALSE))</f>
        <v>N/O</v>
      </c>
      <c r="U45" s="614">
        <f>IF(ISBLANK(HLOOKUP(U$2,'P-BP'!$G$2:$AW$4,3,FALSE)),"N/O",HLOOKUP(U$2,'P-BP'!$G$2:$AW$4,3,FALSE))</f>
        <v>699</v>
      </c>
      <c r="W45" s="614" t="str">
        <f>IF(ISBLANK(HLOOKUP(W$2,'P-BP'!$G$2:$AW$4,3,FALSE)),"N/O",HLOOKUP(W$2,'P-BP'!$G$2:$AW$4,3,FALSE))</f>
        <v>N/O</v>
      </c>
      <c r="Y45" s="614" t="str">
        <f>IF(ISBLANK(HLOOKUP(Y$2,'P-BP'!$G$2:$AW$4,3,FALSE)),"N/O",HLOOKUP(Y$2,'P-BP'!$G$2:$AW$4,3,FALSE))</f>
        <v>N/O</v>
      </c>
      <c r="AA45" s="614" t="s">
        <v>497</v>
      </c>
      <c r="AC45" s="614" t="str">
        <f>IF(ISBLANK(HLOOKUP(AC$2,'P-BP'!$G$2:$AW$4,3,FALSE)),"N/O",HLOOKUP(AC$2,'P-BP'!$G$2:$AW$4,3,FALSE))</f>
        <v>N/O</v>
      </c>
      <c r="AE45" s="614">
        <f>IF(ISBLANK(HLOOKUP(AE$2,'P-BP'!$G$2:$AW$4,3,FALSE)),"N/O",HLOOKUP(AE$2,'P-BP'!$G$2:$AW$4,3,FALSE))</f>
        <v>816</v>
      </c>
      <c r="AG45" s="614" t="s">
        <v>497</v>
      </c>
      <c r="AI45" s="614" t="str">
        <f>IF(ISBLANK(HLOOKUP(AI$2,'P-BP'!$G$2:$AW$4,3,FALSE)),"N/O",HLOOKUP(AI$2,'P-BP'!$G$2:$AW$4,3,FALSE))</f>
        <v>N/O</v>
      </c>
      <c r="AK45" s="614" t="str">
        <f>IF(ISBLANK(HLOOKUP(AK$2,'P-BP'!$G$2:$AW$4,3,FALSE)),"N/O",HLOOKUP(AK$2,'P-BP'!$G$2:$AW$4,3,FALSE))</f>
        <v>N/O</v>
      </c>
      <c r="AM45" s="614" t="str">
        <f>IF(ISBLANK(HLOOKUP(AM$2,'P-BP'!$G$2:$AW$4,3,FALSE)),"N/O",HLOOKUP(AM$2,'P-BP'!$G$2:$AW$4,3,FALSE))</f>
        <v>N/O</v>
      </c>
      <c r="AO45" s="614" t="s">
        <v>497</v>
      </c>
      <c r="AQ45" s="614" t="s">
        <v>497</v>
      </c>
      <c r="AS45" s="614" t="s">
        <v>497</v>
      </c>
      <c r="AU45" s="614" t="s">
        <v>497</v>
      </c>
      <c r="AW45" s="614" t="str">
        <f>IF(ISBLANK(HLOOKUP(AW$2,'P-BP'!$G$2:$AW$4,3,FALSE)),"N/O",HLOOKUP(AW$2,'P-BP'!$G$2:$AW$4,3,FALSE))</f>
        <v>N/O</v>
      </c>
      <c r="AY45" s="614" t="s">
        <v>497</v>
      </c>
      <c r="BA45" s="614" t="str">
        <f>IF(ISBLANK(HLOOKUP(BA$2,'P-BP'!$G$2:$AW$4,3,FALSE)),"N/O",HLOOKUP(BA$2,'P-BP'!$G$2:$AW$4,3,FALSE))</f>
        <v>N/O</v>
      </c>
      <c r="BC45" s="614" t="str">
        <f>IF(ISBLANK(HLOOKUP(BC$2,'P-BP'!$G$2:$AW$4,3,FALSE)),"N/O",HLOOKUP(BC$2,'P-BP'!$G$2:$AW$4,3,FALSE))</f>
        <v>N/O</v>
      </c>
      <c r="BE45" s="614" t="s">
        <v>497</v>
      </c>
      <c r="BG45" s="614" t="s">
        <v>497</v>
      </c>
      <c r="BI45" s="614" t="str">
        <f>IF(ISBLANK(HLOOKUP(BI$2,'P-BP'!$G$2:$AW$4,3,FALSE)),"N/O",HLOOKUP(BI$2,'P-BP'!$G$2:$AW$4,3,FALSE))</f>
        <v>N/O</v>
      </c>
      <c r="BK45" s="614" t="s">
        <v>497</v>
      </c>
      <c r="BM45" s="614" t="s">
        <v>497</v>
      </c>
    </row>
    <row r="46" spans="2:65" ht="15" thickTop="1" x14ac:dyDescent="0.15">
      <c r="B46" s="1138"/>
      <c r="C46" s="1162" t="s">
        <v>414</v>
      </c>
      <c r="D46" s="606" t="s">
        <v>480</v>
      </c>
      <c r="E46" s="607" t="s">
        <v>375</v>
      </c>
      <c r="G46" s="615" t="str">
        <f>IF(ISBLANK(HLOOKUP(G$2,'P-CV'!$G$2:$AW$4,3,FALSE)),"N/O",HLOOKUP(G$2,'P-CV'!$G$2:$AW$4,3,FALSE))</f>
        <v>N/O</v>
      </c>
      <c r="I46" s="615" t="str">
        <f>IF(ISBLANK(HLOOKUP(I$2,'P-CV'!$G$2:$AW$4,3,FALSE)),"N/O",HLOOKUP(I$2,'P-CV'!$G$2:$AW$4,3,FALSE))</f>
        <v>N/O</v>
      </c>
      <c r="K46" s="615" t="str">
        <f>IF(ISBLANK(HLOOKUP(K$2,'P-CV'!$G$2:$AW$4,3,FALSE)),"N/O",HLOOKUP(K$2,'P-CV'!$G$2:$AW$4,3,FALSE))</f>
        <v>N/O</v>
      </c>
      <c r="M46" s="615" t="str">
        <f>IF(ISBLANK(HLOOKUP(M$2,'P-CV'!$G$2:$AW$4,3,FALSE)),"N/O",HLOOKUP(M$2,'P-CV'!$G$2:$AW$4,3,FALSE))</f>
        <v>N/O</v>
      </c>
      <c r="O46" s="615" t="s">
        <v>497</v>
      </c>
      <c r="Q46" s="615" t="s">
        <v>497</v>
      </c>
      <c r="S46" s="615" t="str">
        <f>IF(ISBLANK(HLOOKUP(S$2,'P-CV'!$G$2:$AW$4,3,FALSE)),"N/O",HLOOKUP(S$2,'P-CV'!$G$2:$AW$4,3,FALSE))</f>
        <v>N/O</v>
      </c>
      <c r="U46" s="615">
        <f>IF(ISBLANK(HLOOKUP(U$2,'P-CV'!$G$2:$AW$4,3,FALSE)),"N/O",HLOOKUP(U$2,'P-CV'!$G$2:$AW$4,3,FALSE))</f>
        <v>199</v>
      </c>
      <c r="W46" s="615" t="str">
        <f>IF(ISBLANK(HLOOKUP(W$2,'P-CV'!$G$2:$AW$4,3,FALSE)),"N/O",HLOOKUP(W$2,'P-CV'!$G$2:$AW$4,3,FALSE))</f>
        <v>N/O</v>
      </c>
      <c r="Y46" s="615" t="str">
        <f>IF(ISBLANK(HLOOKUP(Y$2,'P-CV'!$G$2:$AW$4,3,FALSE)),"N/O",HLOOKUP(Y$2,'P-CV'!$G$2:$AW$4,3,FALSE))</f>
        <v>N/O</v>
      </c>
      <c r="AA46" s="615" t="s">
        <v>497</v>
      </c>
      <c r="AC46" s="615" t="str">
        <f>IF(ISBLANK(HLOOKUP(AC$2,'P-CV'!$G$2:$AW$4,3,FALSE)),"N/O",HLOOKUP(AC$2,'P-CV'!$G$2:$AW$4,3,FALSE))</f>
        <v>N/O</v>
      </c>
      <c r="AE46" s="615">
        <f>IF(ISBLANK(HLOOKUP(AE$2,'P-CV'!$G$2:$AW$4,3,FALSE)),"N/O",HLOOKUP(AE$2,'P-CV'!$G$2:$AW$4,3,FALSE))</f>
        <v>271</v>
      </c>
      <c r="AG46" s="615" t="s">
        <v>497</v>
      </c>
      <c r="AI46" s="615" t="str">
        <f>IF(ISBLANK(HLOOKUP(AI$2,'P-CV'!$G$2:$AW$4,3,FALSE)),"N/O",HLOOKUP(AI$2,'P-CV'!$G$2:$AW$4,3,FALSE))</f>
        <v>N/O</v>
      </c>
      <c r="AK46" s="615" t="str">
        <f>IF(ISBLANK(HLOOKUP(AK$2,'P-CV'!$G$2:$AW$4,3,FALSE)),"N/O",HLOOKUP(AK$2,'P-CV'!$G$2:$AW$4,3,FALSE))</f>
        <v>N/O</v>
      </c>
      <c r="AM46" s="615" t="str">
        <f>IF(ISBLANK(HLOOKUP(AM$2,'P-CV'!$G$2:$AW$4,3,FALSE)),"N/O",HLOOKUP(AM$2,'P-CV'!$G$2:$AW$4,3,FALSE))</f>
        <v>N/O</v>
      </c>
      <c r="AO46" s="615" t="s">
        <v>497</v>
      </c>
      <c r="AQ46" s="615" t="s">
        <v>497</v>
      </c>
      <c r="AS46" s="615" t="s">
        <v>497</v>
      </c>
      <c r="AU46" s="615" t="s">
        <v>497</v>
      </c>
      <c r="AW46" s="615" t="str">
        <f>IF(ISBLANK(HLOOKUP(AW$2,'P-CV'!$G$2:$AW$4,3,FALSE)),"N/O",HLOOKUP(AW$2,'P-CV'!$G$2:$AW$4,3,FALSE))</f>
        <v>N/O</v>
      </c>
      <c r="AY46" s="615" t="s">
        <v>497</v>
      </c>
      <c r="BA46" s="615" t="str">
        <f>IF(ISBLANK(HLOOKUP(BA$2,'P-CV'!$G$2:$AW$4,3,FALSE)),"N/O",HLOOKUP(BA$2,'P-CV'!$G$2:$AW$4,3,FALSE))</f>
        <v>N/O</v>
      </c>
      <c r="BC46" s="615" t="str">
        <f>IF(ISBLANK(HLOOKUP(BC$2,'P-CV'!$G$2:$AW$4,3,FALSE)),"N/O",HLOOKUP(BC$2,'P-CV'!$G$2:$AW$4,3,FALSE))</f>
        <v>N/O</v>
      </c>
      <c r="BE46" s="615" t="s">
        <v>497</v>
      </c>
      <c r="BG46" s="615" t="s">
        <v>497</v>
      </c>
      <c r="BI46" s="615" t="str">
        <f>IF(ISBLANK(HLOOKUP(BI$2,'P-CV'!$G$2:$AW$4,3,FALSE)),"N/O",HLOOKUP(BI$2,'P-CV'!$G$2:$AW$4,3,FALSE))</f>
        <v>N/O</v>
      </c>
      <c r="BK46" s="615" t="s">
        <v>497</v>
      </c>
      <c r="BM46" s="615" t="s">
        <v>497</v>
      </c>
    </row>
    <row r="47" spans="2:65" x14ac:dyDescent="0.15">
      <c r="B47" s="1138"/>
      <c r="C47" s="1162"/>
      <c r="D47" s="608" t="s">
        <v>119</v>
      </c>
      <c r="E47" s="609" t="s">
        <v>346</v>
      </c>
      <c r="G47" s="616" t="str">
        <f>IF(ISBLANK(HLOOKUP(G$2,'P-CS'!$G$2:$AW$4,3,FALSE)),"N/O",HLOOKUP(G$2,'P-CS'!$G$2:$AW$4,3,FALSE))</f>
        <v>N/O</v>
      </c>
      <c r="I47" s="616" t="str">
        <f>IF(ISBLANK(HLOOKUP(I$2,'P-CS'!$G$2:$AW$4,3,FALSE)),"N/O",HLOOKUP(I$2,'P-CS'!$G$2:$AW$4,3,FALSE))</f>
        <v>N/O</v>
      </c>
      <c r="K47" s="616" t="str">
        <f>IF(ISBLANK(HLOOKUP(K$2,'P-CS'!$G$2:$AW$4,3,FALSE)),"N/O",HLOOKUP(K$2,'P-CS'!$G$2:$AW$4,3,FALSE))</f>
        <v>N/O</v>
      </c>
      <c r="M47" s="616" t="str">
        <f>IF(ISBLANK(HLOOKUP(M$2,'P-CS'!$G$2:$AW$4,3,FALSE)),"N/O",HLOOKUP(M$2,'P-CS'!$G$2:$AW$4,3,FALSE))</f>
        <v>N/O</v>
      </c>
      <c r="O47" s="616" t="s">
        <v>497</v>
      </c>
      <c r="Q47" s="616" t="s">
        <v>497</v>
      </c>
      <c r="S47" s="616" t="str">
        <f>IF(ISBLANK(HLOOKUP(S$2,'P-CS'!$G$2:$AW$4,3,FALSE)),"N/O",HLOOKUP(S$2,'P-CS'!$G$2:$AW$4,3,FALSE))</f>
        <v>N/O</v>
      </c>
      <c r="U47" s="616">
        <f>IF(ISBLANK(HLOOKUP(U$2,'P-CS'!$G$2:$AW$4,3,FALSE)),"N/O",HLOOKUP(U$2,'P-CS'!$G$2:$AW$4,3,FALSE))</f>
        <v>299</v>
      </c>
      <c r="W47" s="616" t="str">
        <f>IF(ISBLANK(HLOOKUP(W$2,'P-CS'!$G$2:$AW$4,3,FALSE)),"N/O",HLOOKUP(W$2,'P-CS'!$G$2:$AW$4,3,FALSE))</f>
        <v>N/O</v>
      </c>
      <c r="Y47" s="616" t="str">
        <f>IF(ISBLANK(HLOOKUP(Y$2,'P-CS'!$G$2:$AW$4,3,FALSE)),"N/O",HLOOKUP(Y$2,'P-CS'!$G$2:$AW$4,3,FALSE))</f>
        <v>N/O</v>
      </c>
      <c r="AA47" s="616" t="s">
        <v>497</v>
      </c>
      <c r="AC47" s="616" t="str">
        <f>IF(ISBLANK(HLOOKUP(AC$2,'P-CS'!$G$2:$AW$4,3,FALSE)),"N/O",HLOOKUP(AC$2,'P-CS'!$G$2:$AW$4,3,FALSE))</f>
        <v>N/O</v>
      </c>
      <c r="AE47" s="616">
        <f>IF(ISBLANK(HLOOKUP(AE$2,'P-CS'!$G$2:$AW$4,3,FALSE)),"N/O",HLOOKUP(AE$2,'P-CS'!$G$2:$AW$4,3,FALSE))</f>
        <v>407</v>
      </c>
      <c r="AG47" s="616" t="s">
        <v>497</v>
      </c>
      <c r="AI47" s="616" t="str">
        <f>IF(ISBLANK(HLOOKUP(AI$2,'P-CS'!$G$2:$AW$4,3,FALSE)),"N/O",HLOOKUP(AI$2,'P-CS'!$G$2:$AW$4,3,FALSE))</f>
        <v>N/O</v>
      </c>
      <c r="AK47" s="616" t="str">
        <f>IF(ISBLANK(HLOOKUP(AK$2,'P-CS'!$G$2:$AW$4,3,FALSE)),"N/O",HLOOKUP(AK$2,'P-CS'!$G$2:$AW$4,3,FALSE))</f>
        <v>N/O</v>
      </c>
      <c r="AM47" s="616" t="str">
        <f>IF(ISBLANK(HLOOKUP(AM$2,'P-CS'!$G$2:$AW$4,3,FALSE)),"N/O",HLOOKUP(AM$2,'P-CS'!$G$2:$AW$4,3,FALSE))</f>
        <v>N/O</v>
      </c>
      <c r="AO47" s="616" t="s">
        <v>497</v>
      </c>
      <c r="AQ47" s="616" t="s">
        <v>497</v>
      </c>
      <c r="AS47" s="616" t="s">
        <v>497</v>
      </c>
      <c r="AU47" s="616" t="s">
        <v>497</v>
      </c>
      <c r="AW47" s="616" t="str">
        <f>IF(ISBLANK(HLOOKUP(AW$2,'P-CS'!$G$2:$AW$4,3,FALSE)),"N/O",HLOOKUP(AW$2,'P-CS'!$G$2:$AW$4,3,FALSE))</f>
        <v>N/O</v>
      </c>
      <c r="AY47" s="616" t="s">
        <v>497</v>
      </c>
      <c r="BA47" s="616" t="str">
        <f>IF(ISBLANK(HLOOKUP(BA$2,'P-CS'!$G$2:$AW$4,3,FALSE)),"N/O",HLOOKUP(BA$2,'P-CS'!$G$2:$AW$4,3,FALSE))</f>
        <v>N/O</v>
      </c>
      <c r="BC47" s="616" t="str">
        <f>IF(ISBLANK(HLOOKUP(BC$2,'P-CS'!$G$2:$AW$4,3,FALSE)),"N/O",HLOOKUP(BC$2,'P-CS'!$G$2:$AW$4,3,FALSE))</f>
        <v>N/O</v>
      </c>
      <c r="BE47" s="616" t="s">
        <v>497</v>
      </c>
      <c r="BG47" s="616" t="s">
        <v>497</v>
      </c>
      <c r="BI47" s="616" t="str">
        <f>IF(ISBLANK(HLOOKUP(BI$2,'P-CS'!$G$2:$AW$4,3,FALSE)),"N/O",HLOOKUP(BI$2,'P-CS'!$G$2:$AW$4,3,FALSE))</f>
        <v>N/O</v>
      </c>
      <c r="BK47" s="616" t="s">
        <v>497</v>
      </c>
      <c r="BM47" s="616" t="s">
        <v>497</v>
      </c>
    </row>
    <row r="48" spans="2:65" x14ac:dyDescent="0.15">
      <c r="B48" s="1138"/>
      <c r="C48" s="1162"/>
      <c r="D48" s="608" t="s">
        <v>406</v>
      </c>
      <c r="E48" s="609" t="s">
        <v>338</v>
      </c>
      <c r="G48" s="616" t="str">
        <f>IF(ISBLANK(HLOOKUP(G$2,'P-CM'!$G$2:$AW$4,3,FALSE)),"N/O",HLOOKUP(G$2,'P-CM'!$G$2:$AW$4,3,FALSE))</f>
        <v>N/O</v>
      </c>
      <c r="I48" s="616" t="str">
        <f>IF(ISBLANK(HLOOKUP(I$2,'P-CM'!$G$2:$AW$4,3,FALSE)),"N/O",HLOOKUP(I$2,'P-CM'!$G$2:$AW$4,3,FALSE))</f>
        <v>N/O</v>
      </c>
      <c r="K48" s="616" t="str">
        <f>IF(ISBLANK(HLOOKUP(K$2,'P-CM'!$G$2:$AW$4,3,FALSE)),"N/O",HLOOKUP(K$2,'P-CM'!$G$2:$AW$4,3,FALSE))</f>
        <v>N/O</v>
      </c>
      <c r="M48" s="616" t="str">
        <f>IF(ISBLANK(HLOOKUP(M$2,'P-CM'!$G$2:$AW$4,3,FALSE)),"N/O",HLOOKUP(M$2,'P-CM'!$G$2:$AW$4,3,FALSE))</f>
        <v>N/O</v>
      </c>
      <c r="O48" s="616" t="s">
        <v>497</v>
      </c>
      <c r="Q48" s="616" t="s">
        <v>497</v>
      </c>
      <c r="S48" s="616" t="str">
        <f>IF(ISBLANK(HLOOKUP(S$2,'P-CM'!$G$2:$AW$4,3,FALSE)),"N/O",HLOOKUP(S$2,'P-CM'!$G$2:$AW$4,3,FALSE))</f>
        <v>N/O</v>
      </c>
      <c r="U48" s="616">
        <f>IF(ISBLANK(HLOOKUP(U$2,'P-CM'!$G$2:$AW$4,3,FALSE)),"N/O",HLOOKUP(U$2,'P-CM'!$G$2:$AW$4,3,FALSE))</f>
        <v>499</v>
      </c>
      <c r="W48" s="616" t="str">
        <f>IF(ISBLANK(HLOOKUP(W$2,'P-CM'!$G$2:$AW$4,3,FALSE)),"N/O",HLOOKUP(W$2,'P-CM'!$G$2:$AW$4,3,FALSE))</f>
        <v>N/O</v>
      </c>
      <c r="Y48" s="616" t="str">
        <f>IF(ISBLANK(HLOOKUP(Y$2,'P-CM'!$G$2:$AW$4,3,FALSE)),"N/O",HLOOKUP(Y$2,'P-CM'!$G$2:$AW$4,3,FALSE))</f>
        <v>N/O</v>
      </c>
      <c r="AA48" s="616" t="s">
        <v>497</v>
      </c>
      <c r="AC48" s="616" t="str">
        <f>IF(ISBLANK(HLOOKUP(AC$2,'P-CM'!$G$2:$AW$4,3,FALSE)),"N/O",HLOOKUP(AC$2,'P-CM'!$G$2:$AW$4,3,FALSE))</f>
        <v>N/O</v>
      </c>
      <c r="AE48" s="616">
        <f>IF(ISBLANK(HLOOKUP(AE$2,'P-CM'!$G$2:$AW$4,3,FALSE)),"N/O",HLOOKUP(AE$2,'P-CM'!$G$2:$AW$4,3,FALSE))</f>
        <v>719</v>
      </c>
      <c r="AG48" s="616" t="s">
        <v>497</v>
      </c>
      <c r="AI48" s="616" t="str">
        <f>IF(ISBLANK(HLOOKUP(AI$2,'P-CM'!$G$2:$AW$4,3,FALSE)),"N/O",HLOOKUP(AI$2,'P-CM'!$G$2:$AW$4,3,FALSE))</f>
        <v>N/O</v>
      </c>
      <c r="AK48" s="616" t="str">
        <f>IF(ISBLANK(HLOOKUP(AK$2,'P-CM'!$G$2:$AW$4,3,FALSE)),"N/O",HLOOKUP(AK$2,'P-CM'!$G$2:$AW$4,3,FALSE))</f>
        <v>N/O</v>
      </c>
      <c r="AM48" s="616" t="str">
        <f>IF(ISBLANK(HLOOKUP(AM$2,'P-CM'!$G$2:$AW$4,3,FALSE)),"N/O",HLOOKUP(AM$2,'P-CM'!$G$2:$AW$4,3,FALSE))</f>
        <v>N/O</v>
      </c>
      <c r="AO48" s="616" t="s">
        <v>497</v>
      </c>
      <c r="AQ48" s="616" t="s">
        <v>497</v>
      </c>
      <c r="AS48" s="616" t="s">
        <v>497</v>
      </c>
      <c r="AU48" s="616" t="s">
        <v>497</v>
      </c>
      <c r="AW48" s="616" t="str">
        <f>IF(ISBLANK(HLOOKUP(AW$2,'P-CM'!$G$2:$AW$4,3,FALSE)),"N/O",HLOOKUP(AW$2,'P-CM'!$G$2:$AW$4,3,FALSE))</f>
        <v>N/O</v>
      </c>
      <c r="AY48" s="616" t="s">
        <v>497</v>
      </c>
      <c r="BA48" s="616" t="str">
        <f>IF(ISBLANK(HLOOKUP(BA$2,'P-CM'!$G$2:$AW$4,3,FALSE)),"N/O",HLOOKUP(BA$2,'P-CM'!$G$2:$AW$4,3,FALSE))</f>
        <v>N/O</v>
      </c>
      <c r="BC48" s="616" t="str">
        <f>IF(ISBLANK(HLOOKUP(BC$2,'P-CM'!$G$2:$AW$4,3,FALSE)),"N/O",HLOOKUP(BC$2,'P-CM'!$G$2:$AW$4,3,FALSE))</f>
        <v>N/O</v>
      </c>
      <c r="BE48" s="616" t="s">
        <v>497</v>
      </c>
      <c r="BG48" s="616" t="s">
        <v>497</v>
      </c>
      <c r="BI48" s="616" t="str">
        <f>IF(ISBLANK(HLOOKUP(BI$2,'P-CM'!$G$2:$AW$4,3,FALSE)),"N/O",HLOOKUP(BI$2,'P-CM'!$G$2:$AW$4,3,FALSE))</f>
        <v>N/O</v>
      </c>
      <c r="BK48" s="616" t="s">
        <v>497</v>
      </c>
      <c r="BM48" s="616" t="s">
        <v>497</v>
      </c>
    </row>
    <row r="49" spans="1:66" ht="15" thickBot="1" x14ac:dyDescent="0.2">
      <c r="B49" s="1139"/>
      <c r="C49" s="1164"/>
      <c r="D49" s="610" t="s">
        <v>407</v>
      </c>
      <c r="E49" s="611" t="s">
        <v>415</v>
      </c>
      <c r="G49" s="617" t="str">
        <f>IF(ISBLANK(HLOOKUP(G$2,'P-CP'!$G$2:$AW$4,3,FALSE)),"N/O",HLOOKUP(G$2,'P-CP'!$G$2:$AW$4,3,FALSE))</f>
        <v>N/O</v>
      </c>
      <c r="I49" s="617" t="str">
        <f>IF(ISBLANK(HLOOKUP(I$2,'P-CP'!$G$2:$AW$4,3,FALSE)),"N/O",HLOOKUP(I$2,'P-CP'!$G$2:$AW$4,3,FALSE))</f>
        <v>N/O</v>
      </c>
      <c r="K49" s="617" t="str">
        <f>IF(ISBLANK(HLOOKUP(K$2,'P-CP'!$G$2:$AW$4,3,FALSE)),"N/O",HLOOKUP(K$2,'P-CP'!$G$2:$AW$4,3,FALSE))</f>
        <v>N/O</v>
      </c>
      <c r="M49" s="617" t="str">
        <f>IF(ISBLANK(HLOOKUP(M$2,'P-CP'!$G$2:$AW$4,3,FALSE)),"N/O",HLOOKUP(M$2,'P-CP'!$G$2:$AW$4,3,FALSE))</f>
        <v>N/O</v>
      </c>
      <c r="O49" s="617" t="s">
        <v>497</v>
      </c>
      <c r="Q49" s="617" t="s">
        <v>497</v>
      </c>
      <c r="S49" s="617" t="str">
        <f>IF(ISBLANK(HLOOKUP(S$2,'P-CP'!$G$2:$AW$4,3,FALSE)),"N/O",HLOOKUP(S$2,'P-CP'!$G$2:$AW$4,3,FALSE))</f>
        <v>N/O</v>
      </c>
      <c r="U49" s="617">
        <f>IF(ISBLANK(HLOOKUP(U$2,'P-CP'!$G$2:$AW$4,3,FALSE)),"N/O",HLOOKUP(U$2,'P-CP'!$G$2:$AW$4,3,FALSE))</f>
        <v>829</v>
      </c>
      <c r="W49" s="617" t="str">
        <f>IF(ISBLANK(HLOOKUP(W$2,'P-CP'!$G$2:$AW$4,3,FALSE)),"N/O",HLOOKUP(W$2,'P-CP'!$G$2:$AW$4,3,FALSE))</f>
        <v>N/O</v>
      </c>
      <c r="Y49" s="617" t="str">
        <f>IF(ISBLANK(HLOOKUP(Y$2,'P-CP'!$G$2:$AW$4,3,FALSE)),"N/O",HLOOKUP(Y$2,'P-CP'!$G$2:$AW$4,3,FALSE))</f>
        <v>N/O</v>
      </c>
      <c r="AA49" s="617" t="s">
        <v>497</v>
      </c>
      <c r="AC49" s="617" t="str">
        <f>IF(ISBLANK(HLOOKUP(AC$2,'P-CP'!$G$2:$AW$4,3,FALSE)),"N/O",HLOOKUP(AC$2,'P-CP'!$G$2:$AW$4,3,FALSE))</f>
        <v>N/O</v>
      </c>
      <c r="AE49" s="617">
        <f>IF(ISBLANK(HLOOKUP(AE$2,'P-CP'!$G$2:$AW$4,3,FALSE)),"N/O",HLOOKUP(AE$2,'P-CP'!$G$2:$AW$4,3,FALSE))</f>
        <v>1438</v>
      </c>
      <c r="AG49" s="617" t="s">
        <v>497</v>
      </c>
      <c r="AI49" s="617" t="str">
        <f>IF(ISBLANK(HLOOKUP(AI$2,'P-CP'!$G$2:$AW$4,3,FALSE)),"N/O",HLOOKUP(AI$2,'P-CP'!$G$2:$AW$4,3,FALSE))</f>
        <v>N/O</v>
      </c>
      <c r="AK49" s="617" t="str">
        <f>IF(ISBLANK(HLOOKUP(AK$2,'P-CP'!$G$2:$AW$4,3,FALSE)),"N/O",HLOOKUP(AK$2,'P-CP'!$G$2:$AW$4,3,FALSE))</f>
        <v>N/O</v>
      </c>
      <c r="AM49" s="617" t="str">
        <f>IF(ISBLANK(HLOOKUP(AM$2,'P-CP'!$G$2:$AW$4,3,FALSE)),"N/O",HLOOKUP(AM$2,'P-CP'!$G$2:$AW$4,3,FALSE))</f>
        <v>N/O</v>
      </c>
      <c r="AO49" s="617" t="s">
        <v>497</v>
      </c>
      <c r="AQ49" s="617" t="s">
        <v>497</v>
      </c>
      <c r="AS49" s="617" t="s">
        <v>497</v>
      </c>
      <c r="AU49" s="617" t="s">
        <v>497</v>
      </c>
      <c r="AW49" s="617" t="str">
        <f>IF(ISBLANK(HLOOKUP(AW$2,'P-CP'!$G$2:$AW$4,3,FALSE)),"N/O",HLOOKUP(AW$2,'P-CP'!$G$2:$AW$4,3,FALSE))</f>
        <v>N/O</v>
      </c>
      <c r="AY49" s="617" t="s">
        <v>497</v>
      </c>
      <c r="BA49" s="617" t="str">
        <f>IF(ISBLANK(HLOOKUP(BA$2,'P-CP'!$G$2:$AW$4,3,FALSE)),"N/O",HLOOKUP(BA$2,'P-CP'!$G$2:$AW$4,3,FALSE))</f>
        <v>N/O</v>
      </c>
      <c r="BC49" s="617" t="str">
        <f>IF(ISBLANK(HLOOKUP(BC$2,'P-CP'!$G$2:$AW$4,3,FALSE)),"N/O",HLOOKUP(BC$2,'P-CP'!$G$2:$AW$4,3,FALSE))</f>
        <v>N/O</v>
      </c>
      <c r="BE49" s="617" t="s">
        <v>497</v>
      </c>
      <c r="BG49" s="617" t="s">
        <v>497</v>
      </c>
      <c r="BI49" s="617" t="str">
        <f>IF(ISBLANK(HLOOKUP(BI$2,'P-CP'!$G$2:$AW$4,3,FALSE)),"N/O",HLOOKUP(BI$2,'P-CP'!$G$2:$AW$4,3,FALSE))</f>
        <v>N/O</v>
      </c>
      <c r="BK49" s="617" t="s">
        <v>497</v>
      </c>
      <c r="BM49" s="617" t="s">
        <v>497</v>
      </c>
    </row>
    <row r="50" spans="1:66" s="29" customFormat="1" ht="5" thickBot="1" x14ac:dyDescent="0.2">
      <c r="A50" s="25"/>
      <c r="B50" s="26"/>
      <c r="C50" s="27"/>
      <c r="D50" s="246"/>
      <c r="E50" s="27"/>
      <c r="F50" s="25"/>
      <c r="G50" s="28"/>
      <c r="H50" s="25"/>
      <c r="I50" s="28"/>
      <c r="J50" s="25"/>
      <c r="K50" s="28"/>
      <c r="L50" s="25"/>
      <c r="M50" s="28"/>
      <c r="N50" s="25"/>
      <c r="O50" s="28"/>
      <c r="P50" s="25"/>
      <c r="Q50" s="28"/>
      <c r="R50" s="25"/>
      <c r="S50" s="28"/>
      <c r="T50" s="25"/>
      <c r="U50" s="28"/>
      <c r="V50" s="25"/>
      <c r="W50" s="28"/>
      <c r="X50" s="25"/>
      <c r="Y50" s="28"/>
      <c r="Z50" s="25"/>
      <c r="AA50" s="28"/>
      <c r="AB50" s="25"/>
      <c r="AC50" s="28"/>
      <c r="AD50" s="25"/>
      <c r="AE50" s="28"/>
      <c r="AF50" s="25"/>
      <c r="AG50" s="28"/>
      <c r="AH50" s="25"/>
      <c r="AI50" s="28"/>
      <c r="AJ50" s="25"/>
      <c r="AK50" s="28"/>
      <c r="AL50" s="25"/>
      <c r="AM50" s="28"/>
      <c r="AN50" s="25"/>
      <c r="AO50" s="28"/>
      <c r="AP50" s="25"/>
      <c r="AQ50" s="28"/>
      <c r="AR50" s="25"/>
      <c r="AS50" s="28"/>
      <c r="AT50" s="25"/>
      <c r="AU50" s="28"/>
      <c r="AV50" s="25"/>
      <c r="AW50" s="28"/>
      <c r="AX50" s="25"/>
      <c r="AY50" s="28"/>
      <c r="AZ50" s="25"/>
      <c r="BA50" s="28"/>
      <c r="BB50" s="25"/>
      <c r="BC50" s="28"/>
      <c r="BD50" s="25"/>
      <c r="BE50" s="28"/>
      <c r="BF50" s="25"/>
      <c r="BG50" s="28"/>
      <c r="BH50" s="25"/>
      <c r="BI50" s="28"/>
      <c r="BJ50" s="25"/>
      <c r="BK50" s="28"/>
      <c r="BL50" s="25"/>
      <c r="BM50" s="28"/>
      <c r="BN50" s="25"/>
    </row>
    <row r="51" spans="1:66" ht="15" customHeight="1" thickBot="1" x14ac:dyDescent="0.2">
      <c r="B51" s="1140" t="s">
        <v>16</v>
      </c>
      <c r="C51" s="854" t="s">
        <v>417</v>
      </c>
      <c r="D51" s="622" t="s">
        <v>119</v>
      </c>
      <c r="E51" s="623" t="s">
        <v>17</v>
      </c>
      <c r="G51" s="618" t="str">
        <f>IF(ISBLANK(HLOOKUP(G$2,'M-19'!$G$2:$AW$4,3,FALSE)),"N/O",HLOOKUP(G$2,'M-19'!$G$2:$AW$4,3,FALSE))</f>
        <v>N/O</v>
      </c>
      <c r="I51" s="618" t="str">
        <f>IF(ISBLANK(HLOOKUP(I$2,'M-19'!$G$2:$AW$4,3,FALSE)),"N/O",HLOOKUP(I$2,'M-19'!$G$2:$AW$4,3,FALSE))</f>
        <v>N/O</v>
      </c>
      <c r="K51" s="618" t="str">
        <f>IF(ISBLANK(HLOOKUP(K$2,'M-19'!$G$2:$AW$4,3,FALSE)),"N/O",HLOOKUP(K$2,'M-19'!$G$2:$AW$4,3,FALSE))</f>
        <v>N/O</v>
      </c>
      <c r="M51" s="618" t="str">
        <f>IF(ISBLANK(HLOOKUP(M$2,'M-19'!$G$2:$AW$4,3,FALSE)),"N/O",HLOOKUP(M$2,'M-19'!$G$2:$AW$4,3,FALSE))</f>
        <v>N/O</v>
      </c>
      <c r="O51" s="618" t="s">
        <v>497</v>
      </c>
      <c r="Q51" s="618" t="s">
        <v>497</v>
      </c>
      <c r="S51" s="618" t="str">
        <f>IF(ISBLANK(HLOOKUP(S$2,'M-19'!$G$2:$AW$4,3,FALSE)),"N/O",HLOOKUP(S$2,'M-19'!$G$2:$AW$4,3,FALSE))</f>
        <v>N/O</v>
      </c>
      <c r="U51" s="618">
        <f>IF(ISBLANK(HLOOKUP(U$2,'M-19'!$G$2:$AW$4,3,FALSE)),"N/O",HLOOKUP(U$2,'M-19'!$G$2:$AW$4,3,FALSE))</f>
        <v>159</v>
      </c>
      <c r="W51" s="618" t="str">
        <f>IF(ISBLANK(HLOOKUP(W$2,'M-19'!$G$2:$AW$4,3,FALSE)),"N/O",HLOOKUP(W$2,'M-19'!$G$2:$AW$4,3,FALSE))</f>
        <v>N/O</v>
      </c>
      <c r="Y51" s="618">
        <f>IF(ISBLANK(HLOOKUP(Y$2,'M-19'!$G$2:$AW$4,3,FALSE)),"N/O",HLOOKUP(Y$2,'M-19'!$G$2:$AW$4,3,FALSE))</f>
        <v>169</v>
      </c>
      <c r="AA51" s="618" t="s">
        <v>497</v>
      </c>
      <c r="AC51" s="618" t="str">
        <f>IF(ISBLANK(HLOOKUP(AC$2,'M-19'!$G$2:$AW$4,3,FALSE)),"N/O",HLOOKUP(AC$2,'M-19'!$G$2:$AW$4,3,FALSE))</f>
        <v>N/O</v>
      </c>
      <c r="AE51" s="618">
        <f>IF(ISBLANK(HLOOKUP(AE$2,'M-19'!$G$2:$AW$4,3,FALSE)),"N/O",HLOOKUP(AE$2,'M-19'!$G$2:$AW$4,3,FALSE))</f>
        <v>115</v>
      </c>
      <c r="AG51" s="618" t="s">
        <v>497</v>
      </c>
      <c r="AI51" s="618">
        <f>IF(ISBLANK(HLOOKUP(AI$2,'M-19'!$G$2:$AW$4,3,FALSE)),"N/O",HLOOKUP(AI$2,'M-19'!$G$2:$AW$4,3,FALSE))</f>
        <v>200</v>
      </c>
      <c r="AK51" s="618" t="str">
        <f>IF(ISBLANK(HLOOKUP(AK$2,'M-19'!$G$2:$AW$4,3,FALSE)),"N/O",HLOOKUP(AK$2,'M-19'!$G$2:$AW$4,3,FALSE))</f>
        <v>N/O</v>
      </c>
      <c r="AM51" s="618" t="str">
        <f>IF(ISBLANK(HLOOKUP(AM$2,'M-19'!$G$2:$AW$4,3,FALSE)),"N/O",HLOOKUP(AM$2,'M-19'!$G$2:$AW$4,3,FALSE))</f>
        <v>N/O</v>
      </c>
      <c r="AO51" s="618" t="s">
        <v>497</v>
      </c>
      <c r="AQ51" s="618" t="s">
        <v>497</v>
      </c>
      <c r="AS51" s="618" t="s">
        <v>497</v>
      </c>
      <c r="AU51" s="618" t="s">
        <v>497</v>
      </c>
      <c r="AW51" s="618" t="str">
        <f>IF(ISBLANK(HLOOKUP(AW$2,'M-19'!$G$2:$AW$4,3,FALSE)),"N/O",HLOOKUP(AW$2,'M-19'!$G$2:$AW$4,3,FALSE))</f>
        <v>N/O</v>
      </c>
      <c r="AY51" s="618" t="s">
        <v>497</v>
      </c>
      <c r="BA51" s="618" t="str">
        <f>IF(ISBLANK(HLOOKUP(BA$2,'M-19'!$G$2:$AW$4,3,FALSE)),"N/O",HLOOKUP(BA$2,'M-19'!$G$2:$AW$4,3,FALSE))</f>
        <v>N/O</v>
      </c>
      <c r="BC51" s="618" t="str">
        <f>IF(ISBLANK(HLOOKUP(BC$2,'M-19'!$G$2:$AW$4,3,FALSE)),"N/O",HLOOKUP(BC$2,'M-19'!$G$2:$AW$4,3,FALSE))</f>
        <v>N/O</v>
      </c>
      <c r="BE51" s="618" t="s">
        <v>497</v>
      </c>
      <c r="BG51" s="618" t="s">
        <v>497</v>
      </c>
      <c r="BI51" s="618" t="str">
        <f>IF(ISBLANK(HLOOKUP(BI$2,'M-19'!$G$2:$AW$4,3,FALSE)),"N/O",HLOOKUP(BI$2,'M-19'!$G$2:$AW$4,3,FALSE))</f>
        <v>N/O</v>
      </c>
      <c r="BK51" s="618" t="s">
        <v>497</v>
      </c>
      <c r="BM51" s="618" t="s">
        <v>497</v>
      </c>
    </row>
    <row r="52" spans="1:66" ht="16" thickTop="1" thickBot="1" x14ac:dyDescent="0.2">
      <c r="B52" s="1141"/>
      <c r="C52" s="855" t="s">
        <v>417</v>
      </c>
      <c r="D52" s="1153" t="s">
        <v>416</v>
      </c>
      <c r="E52" s="624" t="s">
        <v>18</v>
      </c>
      <c r="G52" s="619" t="str">
        <f>IF(ISBLANK(HLOOKUP(G$2,'M-19W'!$G$2:$AW$4,3,FALSE)),"N/O",HLOOKUP(G$2,'M-19W'!$G$2:$AW$4,3,FALSE))</f>
        <v>N/O</v>
      </c>
      <c r="I52" s="619" t="str">
        <f>IF(ISBLANK(HLOOKUP(I$2,'M-19W'!$G$2:$AW$4,3,FALSE)),"N/O",HLOOKUP(I$2,'M-19W'!$G$2:$AW$4,3,FALSE))</f>
        <v>N/O</v>
      </c>
      <c r="K52" s="619" t="str">
        <f>IF(ISBLANK(HLOOKUP(K$2,'M-19W'!$G$2:$AW$4,3,FALSE)),"N/O",HLOOKUP(K$2,'M-19W'!$G$2:$AW$4,3,FALSE))</f>
        <v>N/O</v>
      </c>
      <c r="M52" s="619" t="str">
        <f>IF(ISBLANK(HLOOKUP(M$2,'M-19W'!$G$2:$AW$4,3,FALSE)),"N/O",HLOOKUP(M$2,'M-19W'!$G$2:$AW$4,3,FALSE))</f>
        <v>N/O</v>
      </c>
      <c r="O52" s="619" t="s">
        <v>497</v>
      </c>
      <c r="Q52" s="619" t="s">
        <v>497</v>
      </c>
      <c r="S52" s="619" t="str">
        <f>IF(ISBLANK(HLOOKUP(S$2,'M-19W'!$G$2:$AW$4,3,FALSE)),"N/O",HLOOKUP(S$2,'M-19W'!$G$2:$AW$4,3,FALSE))</f>
        <v>N/O</v>
      </c>
      <c r="U52" s="619">
        <f>IF(ISBLANK(HLOOKUP(U$2,'M-19W'!$G$2:$AW$4,3,FALSE)),"N/O",HLOOKUP(U$2,'M-19W'!$G$2:$AW$4,3,FALSE))</f>
        <v>139</v>
      </c>
      <c r="W52" s="619" t="str">
        <f>IF(ISBLANK(HLOOKUP(W$2,'M-19W'!$G$2:$AW$4,3,FALSE)),"N/O",HLOOKUP(W$2,'M-19W'!$G$2:$AW$4,3,FALSE))</f>
        <v>N/O</v>
      </c>
      <c r="Y52" s="619">
        <f>IF(ISBLANK(HLOOKUP(Y$2,'M-19W'!$G$2:$AW$4,3,FALSE)),"N/O",HLOOKUP(Y$2,'M-19W'!$G$2:$AW$4,3,FALSE))</f>
        <v>117</v>
      </c>
      <c r="AA52" s="619" t="s">
        <v>497</v>
      </c>
      <c r="AC52" s="619" t="str">
        <f>IF(ISBLANK(HLOOKUP(AC$2,'M-19W'!$G$2:$AW$4,3,FALSE)),"N/O",HLOOKUP(AC$2,'M-19W'!$G$2:$AW$4,3,FALSE))</f>
        <v>N/O</v>
      </c>
      <c r="AE52" s="619">
        <f>IF(ISBLANK(HLOOKUP(AE$2,'M-19W'!$G$2:$AW$4,3,FALSE)),"N/O",HLOOKUP(AE$2,'M-19W'!$G$2:$AW$4,3,FALSE))</f>
        <v>116</v>
      </c>
      <c r="AG52" s="619" t="s">
        <v>497</v>
      </c>
      <c r="AI52" s="619">
        <f>IF(ISBLANK(HLOOKUP(AI$2,'M-19W'!$G$2:$AW$4,3,FALSE)),"N/O",HLOOKUP(AI$2,'M-19W'!$G$2:$AW$4,3,FALSE))</f>
        <v>200</v>
      </c>
      <c r="AK52" s="619" t="str">
        <f>IF(ISBLANK(HLOOKUP(AK$2,'M-19W'!$G$2:$AW$4,3,FALSE)),"N/O",HLOOKUP(AK$2,'M-19W'!$G$2:$AW$4,3,FALSE))</f>
        <v>N/O</v>
      </c>
      <c r="AM52" s="619" t="str">
        <f>IF(ISBLANK(HLOOKUP(AM$2,'M-19W'!$G$2:$AW$4,3,FALSE)),"N/O",HLOOKUP(AM$2,'M-19W'!$G$2:$AW$4,3,FALSE))</f>
        <v>N/O</v>
      </c>
      <c r="AO52" s="619" t="s">
        <v>497</v>
      </c>
      <c r="AQ52" s="619" t="s">
        <v>497</v>
      </c>
      <c r="AS52" s="619" t="s">
        <v>497</v>
      </c>
      <c r="AU52" s="619" t="s">
        <v>497</v>
      </c>
      <c r="AW52" s="619" t="str">
        <f>IF(ISBLANK(HLOOKUP(AW$2,'M-19W'!$G$2:$AW$4,3,FALSE)),"N/O",HLOOKUP(AW$2,'M-19W'!$G$2:$AW$4,3,FALSE))</f>
        <v>N/O</v>
      </c>
      <c r="AY52" s="619" t="s">
        <v>497</v>
      </c>
      <c r="BA52" s="619" t="str">
        <f>IF(ISBLANK(HLOOKUP(BA$2,'M-19W'!$G$2:$AW$4,3,FALSE)),"N/O",HLOOKUP(BA$2,'M-19W'!$G$2:$AW$4,3,FALSE))</f>
        <v>N/O</v>
      </c>
      <c r="BC52" s="619" t="str">
        <f>IF(ISBLANK(HLOOKUP(BC$2,'M-19W'!$G$2:$AW$4,3,FALSE)),"N/O",HLOOKUP(BC$2,'M-19W'!$G$2:$AW$4,3,FALSE))</f>
        <v>N/O</v>
      </c>
      <c r="BE52" s="619" t="s">
        <v>497</v>
      </c>
      <c r="BG52" s="619" t="s">
        <v>497</v>
      </c>
      <c r="BI52" s="619" t="str">
        <f>IF(ISBLANK(HLOOKUP(BI$2,'M-19W'!$G$2:$AW$4,3,FALSE)),"N/O",HLOOKUP(BI$2,'M-19W'!$G$2:$AW$4,3,FALSE))</f>
        <v>N/O</v>
      </c>
      <c r="BK52" s="619" t="s">
        <v>497</v>
      </c>
      <c r="BM52" s="619" t="s">
        <v>497</v>
      </c>
    </row>
    <row r="53" spans="1:66" ht="16" thickTop="1" thickBot="1" x14ac:dyDescent="0.2">
      <c r="B53" s="1141"/>
      <c r="C53" s="856" t="s">
        <v>418</v>
      </c>
      <c r="D53" s="1153"/>
      <c r="E53" s="625" t="s">
        <v>19</v>
      </c>
      <c r="G53" s="620" t="str">
        <f>IF(ISBLANK(HLOOKUP(G$2,'M-22W'!$G$2:$AW$4,3,FALSE)),"N/O",HLOOKUP(G$2,'M-22W'!$G$2:$AW$4,3,FALSE))</f>
        <v>N/O</v>
      </c>
      <c r="I53" s="620" t="str">
        <f>IF(ISBLANK(HLOOKUP(I$2,'M-22W'!$G$2:$AW$4,3,FALSE)),"N/O",HLOOKUP(I$2,'M-22W'!$G$2:$AW$4,3,FALSE))</f>
        <v>N/O</v>
      </c>
      <c r="K53" s="620" t="str">
        <f>IF(ISBLANK(HLOOKUP(K$2,'M-22W'!$G$2:$AW$4,3,FALSE)),"N/O",HLOOKUP(K$2,'M-22W'!$G$2:$AW$4,3,FALSE))</f>
        <v>N/O</v>
      </c>
      <c r="M53" s="620" t="str">
        <f>IF(ISBLANK(HLOOKUP(M$2,'M-22W'!$G$2:$AW$4,3,FALSE)),"N/O",HLOOKUP(M$2,'M-22W'!$G$2:$AW$4,3,FALSE))</f>
        <v>N/O</v>
      </c>
      <c r="O53" s="620" t="s">
        <v>497</v>
      </c>
      <c r="Q53" s="620" t="s">
        <v>497</v>
      </c>
      <c r="S53" s="620" t="str">
        <f>IF(ISBLANK(HLOOKUP(S$2,'M-22W'!$G$2:$AW$4,3,FALSE)),"N/O",HLOOKUP(S$2,'M-22W'!$G$2:$AW$4,3,FALSE))</f>
        <v>N/O</v>
      </c>
      <c r="U53" s="620">
        <f>IF(ISBLANK(HLOOKUP(U$2,'M-22W'!$G$2:$AW$4,3,FALSE)),"N/O",HLOOKUP(U$2,'M-22W'!$G$2:$AW$4,3,FALSE))</f>
        <v>129</v>
      </c>
      <c r="W53" s="620" t="str">
        <f>IF(ISBLANK(HLOOKUP(W$2,'M-22W'!$G$2:$AW$4,3,FALSE)),"N/O",HLOOKUP(W$2,'M-22W'!$G$2:$AW$4,3,FALSE))</f>
        <v>N/O</v>
      </c>
      <c r="Y53" s="620">
        <f>IF(ISBLANK(HLOOKUP(Y$2,'M-22W'!$G$2:$AW$4,3,FALSE)),"N/O",HLOOKUP(Y$2,'M-22W'!$G$2:$AW$4,3,FALSE))</f>
        <v>153</v>
      </c>
      <c r="AA53" s="620" t="s">
        <v>497</v>
      </c>
      <c r="AC53" s="620" t="str">
        <f>IF(ISBLANK(HLOOKUP(AC$2,'M-22W'!$G$2:$AW$4,3,FALSE)),"N/O",HLOOKUP(AC$2,'M-22W'!$G$2:$AW$4,3,FALSE))</f>
        <v>N/O</v>
      </c>
      <c r="AE53" s="620">
        <f>IF(ISBLANK(HLOOKUP(AE$2,'M-22W'!$G$2:$AW$4,3,FALSE)),"N/O",HLOOKUP(AE$2,'M-22W'!$G$2:$AW$4,3,FALSE))</f>
        <v>125</v>
      </c>
      <c r="AG53" s="620" t="s">
        <v>497</v>
      </c>
      <c r="AI53" s="620">
        <f>IF(ISBLANK(HLOOKUP(AI$2,'M-22W'!$G$2:$AW$4,3,FALSE)),"N/O",HLOOKUP(AI$2,'M-22W'!$G$2:$AW$4,3,FALSE))</f>
        <v>220</v>
      </c>
      <c r="AK53" s="620" t="str">
        <f>IF(ISBLANK(HLOOKUP(AK$2,'M-22W'!$G$2:$AW$4,3,FALSE)),"N/O",HLOOKUP(AK$2,'M-22W'!$G$2:$AW$4,3,FALSE))</f>
        <v>N/O</v>
      </c>
      <c r="AM53" s="620" t="str">
        <f>IF(ISBLANK(HLOOKUP(AM$2,'M-22W'!$G$2:$AW$4,3,FALSE)),"N/O",HLOOKUP(AM$2,'M-22W'!$G$2:$AW$4,3,FALSE))</f>
        <v>N/O</v>
      </c>
      <c r="AO53" s="620" t="s">
        <v>497</v>
      </c>
      <c r="AQ53" s="620" t="s">
        <v>497</v>
      </c>
      <c r="AS53" s="620" t="s">
        <v>497</v>
      </c>
      <c r="AU53" s="620" t="s">
        <v>497</v>
      </c>
      <c r="AW53" s="620" t="str">
        <f>IF(ISBLANK(HLOOKUP(AW$2,'M-22W'!$G$2:$AW$4,3,FALSE)),"N/O",HLOOKUP(AW$2,'M-22W'!$G$2:$AW$4,3,FALSE))</f>
        <v>N/O</v>
      </c>
      <c r="AY53" s="620" t="s">
        <v>497</v>
      </c>
      <c r="BA53" s="620" t="str">
        <f>IF(ISBLANK(HLOOKUP(BA$2,'M-22W'!$G$2:$AW$4,3,FALSE)),"N/O",HLOOKUP(BA$2,'M-22W'!$G$2:$AW$4,3,FALSE))</f>
        <v>N/O</v>
      </c>
      <c r="BC53" s="620" t="str">
        <f>IF(ISBLANK(HLOOKUP(BC$2,'M-22W'!$G$2:$AW$4,3,FALSE)),"N/O",HLOOKUP(BC$2,'M-22W'!$G$2:$AW$4,3,FALSE))</f>
        <v>N/O</v>
      </c>
      <c r="BE53" s="620" t="s">
        <v>497</v>
      </c>
      <c r="BG53" s="620" t="s">
        <v>497</v>
      </c>
      <c r="BI53" s="620" t="str">
        <f>IF(ISBLANK(HLOOKUP(BI$2,'M-22W'!$G$2:$AW$4,3,FALSE)),"N/O",HLOOKUP(BI$2,'M-22W'!$G$2:$AW$4,3,FALSE))</f>
        <v>N/O</v>
      </c>
      <c r="BK53" s="620" t="s">
        <v>497</v>
      </c>
      <c r="BM53" s="620" t="s">
        <v>497</v>
      </c>
    </row>
    <row r="54" spans="1:66" ht="16" thickTop="1" thickBot="1" x14ac:dyDescent="0.2">
      <c r="B54" s="1141"/>
      <c r="C54" s="856" t="s">
        <v>419</v>
      </c>
      <c r="D54" s="1153"/>
      <c r="E54" s="625" t="s">
        <v>20</v>
      </c>
      <c r="G54" s="620" t="str">
        <f>IF(ISBLANK(HLOOKUP(G$2,'M-24W'!$G$2:$AW$4,3,FALSE)),"N/O",HLOOKUP(G$2,'M-24W'!$G$2:$AW$4,3,FALSE))</f>
        <v>N/O</v>
      </c>
      <c r="I54" s="620" t="str">
        <f>IF(ISBLANK(HLOOKUP(I$2,'M-24W'!$G$2:$AW$4,3,FALSE)),"N/O",HLOOKUP(I$2,'M-24W'!$G$2:$AW$4,3,FALSE))</f>
        <v>N/O</v>
      </c>
      <c r="K54" s="620" t="str">
        <f>IF(ISBLANK(HLOOKUP(K$2,'M-24W'!$G$2:$AW$4,3,FALSE)),"N/O",HLOOKUP(K$2,'M-24W'!$G$2:$AW$4,3,FALSE))</f>
        <v>N/O</v>
      </c>
      <c r="M54" s="620" t="str">
        <f>IF(ISBLANK(HLOOKUP(M$2,'M-24W'!$G$2:$AW$4,3,FALSE)),"N/O",HLOOKUP(M$2,'M-24W'!$G$2:$AW$4,3,FALSE))</f>
        <v>N/O</v>
      </c>
      <c r="O54" s="620" t="s">
        <v>497</v>
      </c>
      <c r="Q54" s="620" t="s">
        <v>497</v>
      </c>
      <c r="S54" s="620" t="str">
        <f>IF(ISBLANK(HLOOKUP(S$2,'M-24W'!$G$2:$AW$4,3,FALSE)),"N/O",HLOOKUP(S$2,'M-24W'!$G$2:$AW$4,3,FALSE))</f>
        <v>N/O</v>
      </c>
      <c r="U54" s="620">
        <f>IF(ISBLANK(HLOOKUP(U$2,'M-24W'!$G$2:$AW$4,3,FALSE)),"N/O",HLOOKUP(U$2,'M-24W'!$G$2:$AW$4,3,FALSE))</f>
        <v>169</v>
      </c>
      <c r="W54" s="620" t="str">
        <f>IF(ISBLANK(HLOOKUP(W$2,'M-24W'!$G$2:$AW$4,3,FALSE)),"N/O",HLOOKUP(W$2,'M-24W'!$G$2:$AW$4,3,FALSE))</f>
        <v>N/O</v>
      </c>
      <c r="Y54" s="620">
        <f>IF(ISBLANK(HLOOKUP(Y$2,'M-24W'!$G$2:$AW$4,3,FALSE)),"N/O",HLOOKUP(Y$2,'M-24W'!$G$2:$AW$4,3,FALSE))</f>
        <v>164</v>
      </c>
      <c r="AA54" s="620" t="s">
        <v>497</v>
      </c>
      <c r="AC54" s="620" t="str">
        <f>IF(ISBLANK(HLOOKUP(AC$2,'M-24W'!$G$2:$AW$4,3,FALSE)),"N/O",HLOOKUP(AC$2,'M-24W'!$G$2:$AW$4,3,FALSE))</f>
        <v>N/O</v>
      </c>
      <c r="AE54" s="620">
        <f>IF(ISBLANK(HLOOKUP(AE$2,'M-24W'!$G$2:$AW$4,3,FALSE)),"N/O",HLOOKUP(AE$2,'M-24W'!$G$2:$AW$4,3,FALSE))</f>
        <v>163</v>
      </c>
      <c r="AG54" s="620" t="s">
        <v>497</v>
      </c>
      <c r="AI54" s="620">
        <f>IF(ISBLANK(HLOOKUP(AI$2,'M-24W'!$G$2:$AW$4,3,FALSE)),"N/O",HLOOKUP(AI$2,'M-24W'!$G$2:$AW$4,3,FALSE))</f>
        <v>360</v>
      </c>
      <c r="AK54" s="620" t="str">
        <f>IF(ISBLANK(HLOOKUP(AK$2,'M-24W'!$G$2:$AW$4,3,FALSE)),"N/O",HLOOKUP(AK$2,'M-24W'!$G$2:$AW$4,3,FALSE))</f>
        <v>N/O</v>
      </c>
      <c r="AM54" s="620" t="str">
        <f>IF(ISBLANK(HLOOKUP(AM$2,'M-24W'!$G$2:$AW$4,3,FALSE)),"N/O",HLOOKUP(AM$2,'M-24W'!$G$2:$AW$4,3,FALSE))</f>
        <v>N/O</v>
      </c>
      <c r="AO54" s="620" t="s">
        <v>497</v>
      </c>
      <c r="AQ54" s="620" t="s">
        <v>497</v>
      </c>
      <c r="AS54" s="620" t="s">
        <v>497</v>
      </c>
      <c r="AU54" s="620" t="s">
        <v>497</v>
      </c>
      <c r="AW54" s="620" t="str">
        <f>IF(ISBLANK(HLOOKUP(AW$2,'M-24W'!$G$2:$AW$4,3,FALSE)),"N/O",HLOOKUP(AW$2,'M-24W'!$G$2:$AW$4,3,FALSE))</f>
        <v>N/O</v>
      </c>
      <c r="AY54" s="620" t="s">
        <v>497</v>
      </c>
      <c r="BA54" s="620" t="str">
        <f>IF(ISBLANK(HLOOKUP(BA$2,'M-24W'!$G$2:$AW$4,3,FALSE)),"N/O",HLOOKUP(BA$2,'M-24W'!$G$2:$AW$4,3,FALSE))</f>
        <v>N/O</v>
      </c>
      <c r="BC54" s="620" t="str">
        <f>IF(ISBLANK(HLOOKUP(BC$2,'M-24W'!$G$2:$AW$4,3,FALSE)),"N/O",HLOOKUP(BC$2,'M-24W'!$G$2:$AW$4,3,FALSE))</f>
        <v>N/O</v>
      </c>
      <c r="BE54" s="620" t="s">
        <v>497</v>
      </c>
      <c r="BG54" s="620" t="s">
        <v>497</v>
      </c>
      <c r="BI54" s="620" t="str">
        <f>IF(ISBLANK(HLOOKUP(BI$2,'M-24W'!$G$2:$AW$4,3,FALSE)),"N/O",HLOOKUP(BI$2,'M-24W'!$G$2:$AW$4,3,FALSE))</f>
        <v>N/O</v>
      </c>
      <c r="BK54" s="620" t="s">
        <v>497</v>
      </c>
      <c r="BM54" s="620" t="s">
        <v>497</v>
      </c>
    </row>
    <row r="55" spans="1:66" ht="16" thickTop="1" thickBot="1" x14ac:dyDescent="0.2">
      <c r="B55" s="1141"/>
      <c r="C55" s="912" t="s">
        <v>420</v>
      </c>
      <c r="D55" s="1154"/>
      <c r="E55" s="913" t="s">
        <v>90</v>
      </c>
      <c r="G55" s="914" t="str">
        <f>IF(ISBLANK(HLOOKUP(G$2,'M-27W'!$G$2:$AW$4,3,FALSE)),"N/O",HLOOKUP(G$2,'M-27W'!$G$2:$AW$4,3,FALSE))</f>
        <v>N/O</v>
      </c>
      <c r="I55" s="914" t="str">
        <f>IF(ISBLANK(HLOOKUP(I$2,'M-27W'!$G$2:$AW$4,3,FALSE)),"N/O",HLOOKUP(I$2,'M-27W'!$G$2:$AW$4,3,FALSE))</f>
        <v>N/O</v>
      </c>
      <c r="K55" s="914" t="str">
        <f>IF(ISBLANK(HLOOKUP(K$2,'M-27W'!$G$2:$AW$4,3,FALSE)),"N/O",HLOOKUP(K$2,'M-27W'!$G$2:$AW$4,3,FALSE))</f>
        <v>N/O</v>
      </c>
      <c r="M55" s="914" t="str">
        <f>IF(ISBLANK(HLOOKUP(M$2,'M-27W'!$G$2:$AW$4,3,FALSE)),"N/O",HLOOKUP(M$2,'M-27W'!$G$2:$AW$4,3,FALSE))</f>
        <v>N/O</v>
      </c>
      <c r="O55" s="914" t="s">
        <v>497</v>
      </c>
      <c r="Q55" s="914" t="s">
        <v>497</v>
      </c>
      <c r="S55" s="914" t="str">
        <f>IF(ISBLANK(HLOOKUP(S$2,'M-27W'!$G$2:$AW$4,3,FALSE)),"N/O",HLOOKUP(S$2,'M-27W'!$G$2:$AW$4,3,FALSE))</f>
        <v>N/O</v>
      </c>
      <c r="U55" s="914">
        <f>IF(ISBLANK(HLOOKUP(U$2,'M-27W'!$G$2:$AW$4,3,FALSE)),"N/O",HLOOKUP(U$2,'M-27W'!$G$2:$AW$4,3,FALSE))</f>
        <v>289</v>
      </c>
      <c r="W55" s="914" t="str">
        <f>IF(ISBLANK(HLOOKUP(W$2,'M-27W'!$G$2:$AW$4,3,FALSE)),"N/O",HLOOKUP(W$2,'M-27W'!$G$2:$AW$4,3,FALSE))</f>
        <v>N/O</v>
      </c>
      <c r="Y55" s="914">
        <f>IF(ISBLANK(HLOOKUP(Y$2,'M-27W'!$G$2:$AW$4,3,FALSE)),"N/O",HLOOKUP(Y$2,'M-27W'!$G$2:$AW$4,3,FALSE))</f>
        <v>300</v>
      </c>
      <c r="AA55" s="914" t="s">
        <v>497</v>
      </c>
      <c r="AC55" s="914" t="str">
        <f>IF(ISBLANK(HLOOKUP(AC$2,'M-27W'!$G$2:$AW$4,3,FALSE)),"N/O",HLOOKUP(AC$2,'M-27W'!$G$2:$AW$4,3,FALSE))</f>
        <v>N/O</v>
      </c>
      <c r="AE55" s="914">
        <f>IF(ISBLANK(HLOOKUP(AE$2,'M-27W'!$G$2:$AW$4,3,FALSE)),"N/O",HLOOKUP(AE$2,'M-27W'!$G$2:$AW$4,3,FALSE))</f>
        <v>205</v>
      </c>
      <c r="AG55" s="914" t="s">
        <v>497</v>
      </c>
      <c r="AI55" s="914" t="str">
        <f>IF(ISBLANK(HLOOKUP(AI$2,'M-27W'!$G$2:$AW$4,3,FALSE)),"N/O",HLOOKUP(AI$2,'M-27W'!$G$2:$AW$4,3,FALSE))</f>
        <v>N/O</v>
      </c>
      <c r="AK55" s="914" t="str">
        <f>IF(ISBLANK(HLOOKUP(AK$2,'M-27W'!$G$2:$AW$4,3,FALSE)),"N/O",HLOOKUP(AK$2,'M-27W'!$G$2:$AW$4,3,FALSE))</f>
        <v>N/O</v>
      </c>
      <c r="AM55" s="914" t="str">
        <f>IF(ISBLANK(HLOOKUP(AM$2,'M-27W'!$G$2:$AW$4,3,FALSE)),"N/O",HLOOKUP(AM$2,'M-27W'!$G$2:$AW$4,3,FALSE))</f>
        <v>N/O</v>
      </c>
      <c r="AO55" s="914" t="s">
        <v>497</v>
      </c>
      <c r="AQ55" s="914" t="s">
        <v>497</v>
      </c>
      <c r="AS55" s="914" t="s">
        <v>497</v>
      </c>
      <c r="AU55" s="914" t="s">
        <v>497</v>
      </c>
      <c r="AW55" s="914" t="str">
        <f>IF(ISBLANK(HLOOKUP(AW$2,'M-27W'!$G$2:$AW$4,3,FALSE)),"N/O",HLOOKUP(AW$2,'M-27W'!$G$2:$AW$4,3,FALSE))</f>
        <v>N/O</v>
      </c>
      <c r="AY55" s="914" t="s">
        <v>497</v>
      </c>
      <c r="BA55" s="914" t="str">
        <f>IF(ISBLANK(HLOOKUP(BA$2,'M-27W'!$G$2:$AW$4,3,FALSE)),"N/O",HLOOKUP(BA$2,'M-27W'!$G$2:$AW$4,3,FALSE))</f>
        <v>N/O</v>
      </c>
      <c r="BC55" s="914" t="str">
        <f>IF(ISBLANK(HLOOKUP(BC$2,'M-27W'!$G$2:$AW$4,3,FALSE)),"N/O",HLOOKUP(BC$2,'M-27W'!$G$2:$AW$4,3,FALSE))</f>
        <v>N/O</v>
      </c>
      <c r="BE55" s="914" t="s">
        <v>497</v>
      </c>
      <c r="BG55" s="914" t="s">
        <v>497</v>
      </c>
      <c r="BI55" s="914" t="str">
        <f>IF(ISBLANK(HLOOKUP(BI$2,'M-27W'!$G$2:$AW$4,3,FALSE)),"N/O",HLOOKUP(BI$2,'M-27W'!$G$2:$AW$4,3,FALSE))</f>
        <v>N/O</v>
      </c>
      <c r="BK55" s="914" t="s">
        <v>497</v>
      </c>
      <c r="BM55" s="914" t="s">
        <v>497</v>
      </c>
    </row>
    <row r="56" spans="1:66" ht="15" thickTop="1" x14ac:dyDescent="0.15">
      <c r="B56" s="1141"/>
      <c r="C56" s="915" t="s">
        <v>564</v>
      </c>
      <c r="D56" s="1143" t="s">
        <v>568</v>
      </c>
      <c r="E56" s="624" t="s">
        <v>566</v>
      </c>
      <c r="G56" s="619" t="str">
        <f>IF(ISBLANK(HLOOKUP(G$2,'M-46'!$G$2:$AW$4,3,FALSE)),"N/O",HLOOKUP(G$2,'M-46'!$G$2:$AW$4,3,FALSE))</f>
        <v>N/O</v>
      </c>
      <c r="I56" s="619" t="str">
        <f>IF(ISBLANK(HLOOKUP(I$2,'M-46'!$G$2:$AW$4,3,FALSE)),"N/O",HLOOKUP(I$2,'M-46'!$G$2:$AW$4,3,FALSE))</f>
        <v>N/O</v>
      </c>
      <c r="K56" s="619" t="str">
        <f>IF(ISBLANK(HLOOKUP(K$2,'M-46'!$G$2:$AW$4,3,FALSE)),"N/O",HLOOKUP(K$2,'M-46'!$G$2:$AW$4,3,FALSE))</f>
        <v>N/O</v>
      </c>
      <c r="M56" s="619" t="str">
        <f>IF(ISBLANK(HLOOKUP(M$2,'M-46'!$G$2:$AW$4,3,FALSE)),"N/O",HLOOKUP(M$2,'M-46'!$G$2:$AW$4,3,FALSE))</f>
        <v>N/O</v>
      </c>
      <c r="O56" s="619" t="s">
        <v>497</v>
      </c>
      <c r="Q56" s="619" t="s">
        <v>497</v>
      </c>
      <c r="S56" s="619" t="str">
        <f>IF(ISBLANK(HLOOKUP(S$2,'M-46'!$G$2:$AW$4,3,FALSE)),"N/O",HLOOKUP(S$2,'M-46'!$G$2:$AW$4,3,FALSE))</f>
        <v>N/O</v>
      </c>
      <c r="U56" s="619" t="str">
        <f>IF(ISBLANK(HLOOKUP(U$2,'M-46'!$G$2:$AW$4,3,FALSE)),"N/O",HLOOKUP(U$2,'M-46'!$G$2:$AW$4,3,FALSE))</f>
        <v>N/O</v>
      </c>
      <c r="W56" s="619" t="str">
        <f>IF(ISBLANK(HLOOKUP(W$2,'M-46'!$G$2:$AW$4,3,FALSE)),"N/O",HLOOKUP(W$2,'M-46'!$G$2:$AW$4,3,FALSE))</f>
        <v>N/O</v>
      </c>
      <c r="Y56" s="619" t="str">
        <f>IF(ISBLANK(HLOOKUP(Y$2,'M-46'!$G$2:$AW$4,3,FALSE)),"N/O",HLOOKUP(Y$2,'M-46'!$G$2:$AW$4,3,FALSE))</f>
        <v>N/O</v>
      </c>
      <c r="AA56" s="619" t="s">
        <v>497</v>
      </c>
      <c r="AC56" s="619" t="str">
        <f>IF(ISBLANK(HLOOKUP(AC$2,'M-46'!$G$2:$AW$4,3,FALSE)),"N/O",HLOOKUP(AC$2,'M-46'!$G$2:$AW$4,3,FALSE))</f>
        <v>N/O</v>
      </c>
      <c r="AE56" s="619">
        <f>IF(ISBLANK(HLOOKUP(AE$2,'M-46'!$G$2:$AW$4,3,FALSE)),"N/O",HLOOKUP(AE$2,'M-46'!$G$2:$AW$4,3,FALSE))</f>
        <v>1155</v>
      </c>
      <c r="AG56" s="619" t="s">
        <v>497</v>
      </c>
      <c r="AI56" s="619" t="str">
        <f>IF(ISBLANK(HLOOKUP(AI$2,'M-46'!$G$2:$AW$4,3,FALSE)),"N/O",HLOOKUP(AI$2,'M-46'!$G$2:$AW$4,3,FALSE))</f>
        <v>N/O</v>
      </c>
      <c r="AK56" s="619" t="str">
        <f>IF(ISBLANK(HLOOKUP(AK$2,'M-46'!$G$2:$AW$4,3,FALSE)),"N/O",HLOOKUP(AK$2,'M-46'!$G$2:$AW$4,3,FALSE))</f>
        <v>N/O</v>
      </c>
      <c r="AM56" s="619" t="str">
        <f>IF(ISBLANK(HLOOKUP(AM$2,'M-46'!$G$2:$AW$4,3,FALSE)),"N/O",HLOOKUP(AM$2,'M-46'!$G$2:$AW$4,3,FALSE))</f>
        <v>N/O</v>
      </c>
      <c r="AO56" s="619" t="s">
        <v>497</v>
      </c>
      <c r="AQ56" s="619" t="s">
        <v>497</v>
      </c>
      <c r="AS56" s="619" t="s">
        <v>497</v>
      </c>
      <c r="AU56" s="619" t="s">
        <v>497</v>
      </c>
      <c r="AW56" s="619" t="str">
        <f>IF(ISBLANK(HLOOKUP(AW$2,'M-46'!$G$2:$AW$4,3,FALSE)),"N/O",HLOOKUP(AW$2,'M-46'!$G$2:$AW$4,3,FALSE))</f>
        <v>N/O</v>
      </c>
      <c r="AY56" s="619" t="s">
        <v>497</v>
      </c>
      <c r="BA56" s="619" t="str">
        <f>IF(ISBLANK(HLOOKUP(BA$2,'M-46'!$G$2:$AW$4,3,FALSE)),"N/O",HLOOKUP(BA$2,'M-46'!$G$2:$AW$4,3,FALSE))</f>
        <v>N/O</v>
      </c>
      <c r="BC56" s="619" t="str">
        <f>IF(ISBLANK(HLOOKUP(BC$2,'M-46'!$G$2:$AW$4,3,FALSE)),"N/O",HLOOKUP(BC$2,'M-46'!$G$2:$AW$4,3,FALSE))</f>
        <v>N/O</v>
      </c>
      <c r="BE56" s="619" t="s">
        <v>497</v>
      </c>
      <c r="BG56" s="619" t="s">
        <v>497</v>
      </c>
      <c r="BI56" s="619" t="str">
        <f>IF(ISBLANK(HLOOKUP(BI$2,'M-46'!$G$2:$AW$4,3,FALSE)),"N/O",HLOOKUP(BI$2,'M-46'!$G$2:$AW$4,3,FALSE))</f>
        <v>N/O</v>
      </c>
      <c r="BK56" s="619" t="s">
        <v>497</v>
      </c>
      <c r="BM56" s="619" t="s">
        <v>497</v>
      </c>
    </row>
    <row r="57" spans="1:66" ht="15" thickBot="1" x14ac:dyDescent="0.2">
      <c r="B57" s="1142"/>
      <c r="C57" s="857" t="s">
        <v>565</v>
      </c>
      <c r="D57" s="1144"/>
      <c r="E57" s="626" t="s">
        <v>567</v>
      </c>
      <c r="G57" s="621" t="str">
        <f>IF(ISBLANK(HLOOKUP(G$2,'M-55'!$G$2:$AW$4,3,FALSE)),"N/O",HLOOKUP(G$2,'M-55'!$G$2:$AW$4,3,FALSE))</f>
        <v>N/O</v>
      </c>
      <c r="I57" s="621" t="str">
        <f>IF(ISBLANK(HLOOKUP(I$2,'M-55'!$G$2:$AW$4,3,FALSE)),"N/O",HLOOKUP(I$2,'M-55'!$G$2:$AW$4,3,FALSE))</f>
        <v>N/O</v>
      </c>
      <c r="K57" s="621" t="str">
        <f>IF(ISBLANK(HLOOKUP(K$2,'M-55'!$G$2:$AW$4,3,FALSE)),"N/O",HLOOKUP(K$2,'M-55'!$G$2:$AW$4,3,FALSE))</f>
        <v>N/O</v>
      </c>
      <c r="M57" s="621" t="str">
        <f>IF(ISBLANK(HLOOKUP(M$2,'M-55'!$G$2:$AW$4,3,FALSE)),"N/O",HLOOKUP(M$2,'M-55'!$G$2:$AW$4,3,FALSE))</f>
        <v>N/O</v>
      </c>
      <c r="O57" s="621" t="s">
        <v>497</v>
      </c>
      <c r="Q57" s="621" t="s">
        <v>497</v>
      </c>
      <c r="S57" s="621" t="str">
        <f>IF(ISBLANK(HLOOKUP(S$2,'M-55'!$G$2:$AW$4,3,FALSE)),"N/O",HLOOKUP(S$2,'M-55'!$G$2:$AW$4,3,FALSE))</f>
        <v>N/O</v>
      </c>
      <c r="U57" s="621">
        <f>IF(ISBLANK(HLOOKUP(U$2,'M-55'!$G$2:$AW$4,3,FALSE)),"N/O",HLOOKUP(U$2,'M-55'!$G$2:$AW$4,3,FALSE))</f>
        <v>749</v>
      </c>
      <c r="W57" s="621" t="str">
        <f>IF(ISBLANK(HLOOKUP(W$2,'M-55'!$G$2:$AW$4,3,FALSE)),"N/O",HLOOKUP(W$2,'M-55'!$G$2:$AW$4,3,FALSE))</f>
        <v>N/O</v>
      </c>
      <c r="Y57" s="621" t="str">
        <f>IF(ISBLANK(HLOOKUP(Y$2,'M-55'!$G$2:$AW$4,3,FALSE)),"N/O",HLOOKUP(Y$2,'M-55'!$G$2:$AW$4,3,FALSE))</f>
        <v>N/O</v>
      </c>
      <c r="AA57" s="621" t="s">
        <v>497</v>
      </c>
      <c r="AC57" s="621" t="str">
        <f>IF(ISBLANK(HLOOKUP(AC$2,'M-55'!$G$2:$AW$4,3,FALSE)),"N/O",HLOOKUP(AC$2,'M-55'!$G$2:$AW$4,3,FALSE))</f>
        <v>N/O</v>
      </c>
      <c r="AE57" s="621" t="str">
        <f>IF(ISBLANK(HLOOKUP(AE$2,'M-55'!$G$2:$AW$4,3,FALSE)),"N/O",HLOOKUP(AE$2,'M-55'!$G$2:$AW$4,3,FALSE))</f>
        <v>N/O</v>
      </c>
      <c r="AG57" s="621" t="s">
        <v>497</v>
      </c>
      <c r="AI57" s="621" t="str">
        <f>IF(ISBLANK(HLOOKUP(AI$2,'M-55'!$G$2:$AW$4,3,FALSE)),"N/O",HLOOKUP(AI$2,'M-55'!$G$2:$AW$4,3,FALSE))</f>
        <v>N/O</v>
      </c>
      <c r="AK57" s="621" t="str">
        <f>IF(ISBLANK(HLOOKUP(AK$2,'M-55'!$G$2:$AW$4,3,FALSE)),"N/O",HLOOKUP(AK$2,'M-55'!$G$2:$AW$4,3,FALSE))</f>
        <v>N/O</v>
      </c>
      <c r="AM57" s="621" t="str">
        <f>IF(ISBLANK(HLOOKUP(AM$2,'M-55'!$G$2:$AW$4,3,FALSE)),"N/O",HLOOKUP(AM$2,'M-55'!$G$2:$AW$4,3,FALSE))</f>
        <v>N/O</v>
      </c>
      <c r="AO57" s="621" t="s">
        <v>497</v>
      </c>
      <c r="AQ57" s="621" t="s">
        <v>497</v>
      </c>
      <c r="AS57" s="621" t="s">
        <v>497</v>
      </c>
      <c r="AU57" s="621" t="s">
        <v>497</v>
      </c>
      <c r="AW57" s="621" t="str">
        <f>IF(ISBLANK(HLOOKUP(AW$2,'M-55'!$G$2:$AW$4,3,FALSE)),"N/O",HLOOKUP(AW$2,'M-55'!$G$2:$AW$4,3,FALSE))</f>
        <v>N/O</v>
      </c>
      <c r="AY57" s="621" t="s">
        <v>497</v>
      </c>
      <c r="BA57" s="621" t="str">
        <f>IF(ISBLANK(HLOOKUP(BA$2,'M-55'!$G$2:$AW$4,3,FALSE)),"N/O",HLOOKUP(BA$2,'M-55'!$G$2:$AW$4,3,FALSE))</f>
        <v>N/O</v>
      </c>
      <c r="BC57" s="621" t="str">
        <f>IF(ISBLANK(HLOOKUP(BC$2,'M-55'!$G$2:$AW$4,3,FALSE)),"N/O",HLOOKUP(BC$2,'M-55'!$G$2:$AW$4,3,FALSE))</f>
        <v>N/O</v>
      </c>
      <c r="BE57" s="621" t="s">
        <v>497</v>
      </c>
      <c r="BG57" s="621" t="s">
        <v>497</v>
      </c>
      <c r="BI57" s="621" t="str">
        <f>IF(ISBLANK(HLOOKUP(BI$2,'M-55'!$G$2:$AW$4,3,FALSE)),"N/O",HLOOKUP(BI$2,'M-55'!$G$2:$AW$4,3,FALSE))</f>
        <v>N/O</v>
      </c>
      <c r="BK57" s="621" t="s">
        <v>497</v>
      </c>
      <c r="BM57" s="621" t="s">
        <v>497</v>
      </c>
    </row>
    <row r="58" spans="1:66" s="29" customFormat="1" ht="4" x14ac:dyDescent="0.15">
      <c r="A58" s="25"/>
      <c r="B58" s="26"/>
      <c r="C58" s="27"/>
      <c r="D58" s="246"/>
      <c r="E58" s="27"/>
      <c r="F58" s="25"/>
      <c r="G58" s="28"/>
      <c r="H58" s="25"/>
      <c r="I58" s="28"/>
      <c r="J58" s="25"/>
      <c r="K58" s="28"/>
      <c r="L58" s="25"/>
      <c r="M58" s="28"/>
      <c r="N58" s="25"/>
      <c r="O58" s="28"/>
      <c r="P58" s="25"/>
      <c r="Q58" s="28"/>
      <c r="R58" s="25"/>
      <c r="S58" s="28"/>
      <c r="T58" s="25"/>
      <c r="U58" s="28"/>
      <c r="V58" s="25"/>
      <c r="W58" s="28"/>
      <c r="X58" s="25"/>
      <c r="Y58" s="28"/>
      <c r="Z58" s="25"/>
      <c r="AA58" s="28"/>
      <c r="AB58" s="25"/>
      <c r="AC58" s="28"/>
      <c r="AD58" s="25"/>
      <c r="AE58" s="28"/>
      <c r="AF58" s="25"/>
      <c r="AG58" s="28"/>
      <c r="AH58" s="25"/>
      <c r="AI58" s="28"/>
      <c r="AJ58" s="25"/>
      <c r="AK58" s="28"/>
      <c r="AL58" s="25"/>
      <c r="AM58" s="28"/>
      <c r="AN58" s="25"/>
      <c r="AO58" s="28"/>
      <c r="AP58" s="25"/>
      <c r="AQ58" s="28"/>
      <c r="AR58" s="25"/>
      <c r="AS58" s="28"/>
      <c r="AT58" s="25"/>
      <c r="AU58" s="28"/>
      <c r="AV58" s="25"/>
      <c r="AW58" s="28"/>
      <c r="AX58" s="25"/>
      <c r="AY58" s="28"/>
      <c r="AZ58" s="25"/>
      <c r="BA58" s="28"/>
      <c r="BB58" s="25"/>
      <c r="BC58" s="28"/>
      <c r="BD58" s="25"/>
      <c r="BE58" s="28"/>
      <c r="BF58" s="25"/>
      <c r="BG58" s="28"/>
      <c r="BH58" s="25"/>
      <c r="BI58" s="28"/>
      <c r="BJ58" s="25"/>
      <c r="BK58" s="28"/>
      <c r="BL58" s="25"/>
      <c r="BM58" s="28"/>
      <c r="BN58" s="25"/>
    </row>
    <row r="82" spans="4:4" x14ac:dyDescent="0.15">
      <c r="D82" s="245"/>
    </row>
    <row r="83" spans="4:4" x14ac:dyDescent="0.15">
      <c r="D83" s="245"/>
    </row>
    <row r="84" spans="4:4" x14ac:dyDescent="0.15">
      <c r="D84" s="245"/>
    </row>
    <row r="85" spans="4:4" x14ac:dyDescent="0.15">
      <c r="D85" s="245"/>
    </row>
    <row r="86" spans="4:4" x14ac:dyDescent="0.15">
      <c r="D86" s="245"/>
    </row>
    <row r="87" spans="4:4" x14ac:dyDescent="0.15">
      <c r="D87" s="245"/>
    </row>
    <row r="88" spans="4:4" x14ac:dyDescent="0.15">
      <c r="D88" s="245"/>
    </row>
    <row r="89" spans="4:4" x14ac:dyDescent="0.15">
      <c r="D89" s="245"/>
    </row>
    <row r="90" spans="4:4" x14ac:dyDescent="0.15">
      <c r="D90" s="245"/>
    </row>
    <row r="91" spans="4:4" x14ac:dyDescent="0.15">
      <c r="D91" s="245"/>
    </row>
    <row r="92" spans="4:4" x14ac:dyDescent="0.15">
      <c r="D92" s="245"/>
    </row>
    <row r="93" spans="4:4" x14ac:dyDescent="0.15">
      <c r="D93" s="245"/>
    </row>
    <row r="94" spans="4:4" x14ac:dyDescent="0.15">
      <c r="D94" s="245"/>
    </row>
    <row r="95" spans="4:4" x14ac:dyDescent="0.15">
      <c r="D95" s="245"/>
    </row>
    <row r="96" spans="4:4" x14ac:dyDescent="0.15">
      <c r="D96" s="245"/>
    </row>
  </sheetData>
  <sheetProtection selectLockedCells="1"/>
  <mergeCells count="17">
    <mergeCell ref="D56:D57"/>
    <mergeCell ref="C23:C26"/>
    <mergeCell ref="C9:C12"/>
    <mergeCell ref="C13:C16"/>
    <mergeCell ref="C2:D2"/>
    <mergeCell ref="D52:D55"/>
    <mergeCell ref="C5:C8"/>
    <mergeCell ref="C33:C36"/>
    <mergeCell ref="C27:C30"/>
    <mergeCell ref="C19:C22"/>
    <mergeCell ref="C42:C45"/>
    <mergeCell ref="C46:C49"/>
    <mergeCell ref="B5:B17"/>
    <mergeCell ref="B19:B31"/>
    <mergeCell ref="B33:B36"/>
    <mergeCell ref="B42:B49"/>
    <mergeCell ref="B51:B57"/>
  </mergeCells>
  <conditionalFormatting sqref="BN9:XFD9 BN13:XFD13 A9:C9 A13:C13 A27:B30 A20:B22 A2:C2 A52:A57 C57 BN51:XFD57 I51:BM55 F1:F38 C52:H56 E57:H57 A51:H51 D9:BM10 D13:BM14 A1:XFD1 A10:XFD12 A14:XFD19 A3:XFD8 D20:XFD22 E2:XFD2 A23:XFD26 D27:XFD30 A31:XFD50 A58:XFD1048576">
    <cfRule type="cellIs" dxfId="3131" priority="156" operator="equal">
      <formula>"N/O"</formula>
    </cfRule>
  </conditionalFormatting>
  <conditionalFormatting sqref="A52:A57 C57 BN51:XFD57 I51:BM55 C52:H56 E57:H57 A51:H51 A1:XFD50 A58:XFD1048576">
    <cfRule type="cellIs" dxfId="3130" priority="154" operator="equal">
      <formula>"N/E"</formula>
    </cfRule>
    <cfRule type="containsBlanks" dxfId="3129" priority="155">
      <formula>LEN(TRIM(A1))=0</formula>
    </cfRule>
  </conditionalFormatting>
  <conditionalFormatting sqref="J56:J57 L56:L57 N56:N57 P56:P57 R56:R57 T56:T57 V56:V57 X56:X57 Z56:Z57 AB56:AB57 AD56:AD57 AF56:AF57 AH56:AH57 AJ56:AJ57 AL56:AL57 AN56:AN57 AP56:AP57 AR56:AR57 AT56:AT57 AV56:AV57 AX56:AX57 AZ56:AZ57 BB56:BB57 BD56:BD57 BF56:BF57 BH56:BH57 BJ56:BJ57 BL56:BL57">
    <cfRule type="cellIs" dxfId="3128" priority="153" operator="equal">
      <formula>"N/O"</formula>
    </cfRule>
  </conditionalFormatting>
  <conditionalFormatting sqref="J56:J57 L56:L57 N56:N57 P56:P57 R56:R57 T56:T57 V56:V57 X56:X57 Z56:Z57 AB56:AB57 AD56:AD57 AF56:AF57 AH56:AH57 AJ56:AJ57 AL56:AL57 AN56:AN57 AP56:AP57 AR56:AR57 AT56:AT57 AV56:AV57 AX56:AX57 AZ56:AZ57 BB56:BB57 BD56:BD57 BF56:BF57 BH56:BH57 BJ56:BJ57 BL56:BL57">
    <cfRule type="cellIs" dxfId="3127" priority="151" operator="equal">
      <formula>"N/E"</formula>
    </cfRule>
    <cfRule type="containsBlanks" dxfId="3126" priority="152">
      <formula>LEN(TRIM(J56))=0</formula>
    </cfRule>
  </conditionalFormatting>
  <conditionalFormatting sqref="I56:I57">
    <cfRule type="cellIs" dxfId="3125" priority="150" operator="equal">
      <formula>"N/O"</formula>
    </cfRule>
  </conditionalFormatting>
  <conditionalFormatting sqref="I56:I57">
    <cfRule type="cellIs" dxfId="3124" priority="148" operator="equal">
      <formula>"N/E"</formula>
    </cfRule>
    <cfRule type="containsBlanks" dxfId="3123" priority="149">
      <formula>LEN(TRIM(I56))=0</formula>
    </cfRule>
  </conditionalFormatting>
  <conditionalFormatting sqref="K56:K57">
    <cfRule type="cellIs" dxfId="3122" priority="147" operator="equal">
      <formula>"N/O"</formula>
    </cfRule>
  </conditionalFormatting>
  <conditionalFormatting sqref="K56:K57">
    <cfRule type="cellIs" dxfId="3121" priority="145" operator="equal">
      <formula>"N/E"</formula>
    </cfRule>
    <cfRule type="containsBlanks" dxfId="3120" priority="146">
      <formula>LEN(TRIM(K56))=0</formula>
    </cfRule>
  </conditionalFormatting>
  <conditionalFormatting sqref="M56:M57">
    <cfRule type="cellIs" dxfId="3119" priority="144" operator="equal">
      <formula>"N/O"</formula>
    </cfRule>
  </conditionalFormatting>
  <conditionalFormatting sqref="M56:M57">
    <cfRule type="cellIs" dxfId="3118" priority="142" operator="equal">
      <formula>"N/E"</formula>
    </cfRule>
    <cfRule type="containsBlanks" dxfId="3117" priority="143">
      <formula>LEN(TRIM(M56))=0</formula>
    </cfRule>
  </conditionalFormatting>
  <conditionalFormatting sqref="O56:O57">
    <cfRule type="cellIs" dxfId="3116" priority="141" operator="equal">
      <formula>"N/O"</formula>
    </cfRule>
  </conditionalFormatting>
  <conditionalFormatting sqref="O56:O57">
    <cfRule type="cellIs" dxfId="3115" priority="139" operator="equal">
      <formula>"N/E"</formula>
    </cfRule>
    <cfRule type="containsBlanks" dxfId="3114" priority="140">
      <formula>LEN(TRIM(O56))=0</formula>
    </cfRule>
  </conditionalFormatting>
  <conditionalFormatting sqref="S56:S57">
    <cfRule type="cellIs" dxfId="3113" priority="135" operator="equal">
      <formula>"N/O"</formula>
    </cfRule>
  </conditionalFormatting>
  <conditionalFormatting sqref="S56:S57">
    <cfRule type="cellIs" dxfId="3112" priority="133" operator="equal">
      <formula>"N/E"</formula>
    </cfRule>
    <cfRule type="containsBlanks" dxfId="3111" priority="134">
      <formula>LEN(TRIM(S56))=0</formula>
    </cfRule>
  </conditionalFormatting>
  <conditionalFormatting sqref="U56:U57">
    <cfRule type="cellIs" dxfId="3110" priority="132" operator="equal">
      <formula>"N/O"</formula>
    </cfRule>
  </conditionalFormatting>
  <conditionalFormatting sqref="U56:U57">
    <cfRule type="cellIs" dxfId="3109" priority="130" operator="equal">
      <formula>"N/E"</formula>
    </cfRule>
    <cfRule type="containsBlanks" dxfId="3108" priority="131">
      <formula>LEN(TRIM(U56))=0</formula>
    </cfRule>
  </conditionalFormatting>
  <conditionalFormatting sqref="BC56:BC57">
    <cfRule type="cellIs" dxfId="3107" priority="75" operator="equal">
      <formula>"N/O"</formula>
    </cfRule>
  </conditionalFormatting>
  <conditionalFormatting sqref="BC56:BC57">
    <cfRule type="cellIs" dxfId="3106" priority="73" operator="equal">
      <formula>"N/E"</formula>
    </cfRule>
    <cfRule type="containsBlanks" dxfId="3105" priority="74">
      <formula>LEN(TRIM(BC56))=0</formula>
    </cfRule>
  </conditionalFormatting>
  <conditionalFormatting sqref="W56:W57">
    <cfRule type="cellIs" dxfId="3104" priority="123" operator="equal">
      <formula>"N/O"</formula>
    </cfRule>
  </conditionalFormatting>
  <conditionalFormatting sqref="W56:W57">
    <cfRule type="cellIs" dxfId="3103" priority="121" operator="equal">
      <formula>"N/E"</formula>
    </cfRule>
    <cfRule type="containsBlanks" dxfId="3102" priority="122">
      <formula>LEN(TRIM(W56))=0</formula>
    </cfRule>
  </conditionalFormatting>
  <conditionalFormatting sqref="Y56:Y57">
    <cfRule type="cellIs" dxfId="3101" priority="120" operator="equal">
      <formula>"N/O"</formula>
    </cfRule>
  </conditionalFormatting>
  <conditionalFormatting sqref="Y56:Y57">
    <cfRule type="cellIs" dxfId="3100" priority="118" operator="equal">
      <formula>"N/E"</formula>
    </cfRule>
    <cfRule type="containsBlanks" dxfId="3099" priority="119">
      <formula>LEN(TRIM(Y56))=0</formula>
    </cfRule>
  </conditionalFormatting>
  <conditionalFormatting sqref="AC56:AC57">
    <cfRule type="cellIs" dxfId="3098" priority="114" operator="equal">
      <formula>"N/O"</formula>
    </cfRule>
  </conditionalFormatting>
  <conditionalFormatting sqref="AC56:AC57">
    <cfRule type="cellIs" dxfId="3097" priority="112" operator="equal">
      <formula>"N/E"</formula>
    </cfRule>
    <cfRule type="containsBlanks" dxfId="3096" priority="113">
      <formula>LEN(TRIM(AC56))=0</formula>
    </cfRule>
  </conditionalFormatting>
  <conditionalFormatting sqref="AE56:AE57">
    <cfRule type="cellIs" dxfId="3095" priority="111" operator="equal">
      <formula>"N/O"</formula>
    </cfRule>
  </conditionalFormatting>
  <conditionalFormatting sqref="AE56:AE57">
    <cfRule type="cellIs" dxfId="3094" priority="109" operator="equal">
      <formula>"N/E"</formula>
    </cfRule>
    <cfRule type="containsBlanks" dxfId="3093" priority="110">
      <formula>LEN(TRIM(AE56))=0</formula>
    </cfRule>
  </conditionalFormatting>
  <conditionalFormatting sqref="BA56:BA57">
    <cfRule type="cellIs" dxfId="3092" priority="78" operator="equal">
      <formula>"N/O"</formula>
    </cfRule>
  </conditionalFormatting>
  <conditionalFormatting sqref="BA56:BA57">
    <cfRule type="cellIs" dxfId="3091" priority="76" operator="equal">
      <formula>"N/E"</formula>
    </cfRule>
    <cfRule type="containsBlanks" dxfId="3090" priority="77">
      <formula>LEN(TRIM(BA56))=0</formula>
    </cfRule>
  </conditionalFormatting>
  <conditionalFormatting sqref="AI56:AI57">
    <cfRule type="cellIs" dxfId="3089" priority="105" operator="equal">
      <formula>"N/O"</formula>
    </cfRule>
  </conditionalFormatting>
  <conditionalFormatting sqref="AI56:AI57">
    <cfRule type="cellIs" dxfId="3088" priority="103" operator="equal">
      <formula>"N/E"</formula>
    </cfRule>
    <cfRule type="containsBlanks" dxfId="3087" priority="104">
      <formula>LEN(TRIM(AI56))=0</formula>
    </cfRule>
  </conditionalFormatting>
  <conditionalFormatting sqref="AK56:AK57">
    <cfRule type="cellIs" dxfId="3086" priority="102" operator="equal">
      <formula>"N/O"</formula>
    </cfRule>
  </conditionalFormatting>
  <conditionalFormatting sqref="AK56:AK57">
    <cfRule type="cellIs" dxfId="3085" priority="100" operator="equal">
      <formula>"N/E"</formula>
    </cfRule>
    <cfRule type="containsBlanks" dxfId="3084" priority="101">
      <formula>LEN(TRIM(AK56))=0</formula>
    </cfRule>
  </conditionalFormatting>
  <conditionalFormatting sqref="AM56:AM57">
    <cfRule type="cellIs" dxfId="3083" priority="99" operator="equal">
      <formula>"N/O"</formula>
    </cfRule>
  </conditionalFormatting>
  <conditionalFormatting sqref="AM56:AM57">
    <cfRule type="cellIs" dxfId="3082" priority="97" operator="equal">
      <formula>"N/E"</formula>
    </cfRule>
    <cfRule type="containsBlanks" dxfId="3081" priority="98">
      <formula>LEN(TRIM(AM56))=0</formula>
    </cfRule>
  </conditionalFormatting>
  <conditionalFormatting sqref="AW56:AW57">
    <cfRule type="cellIs" dxfId="3080" priority="84" operator="equal">
      <formula>"N/O"</formula>
    </cfRule>
  </conditionalFormatting>
  <conditionalFormatting sqref="AW56:AW57">
    <cfRule type="cellIs" dxfId="3079" priority="82" operator="equal">
      <formula>"N/E"</formula>
    </cfRule>
    <cfRule type="containsBlanks" dxfId="3078" priority="83">
      <formula>LEN(TRIM(AW56))=0</formula>
    </cfRule>
  </conditionalFormatting>
  <conditionalFormatting sqref="BI56:BI57">
    <cfRule type="cellIs" dxfId="3077" priority="66" operator="equal">
      <formula>"N/O"</formula>
    </cfRule>
  </conditionalFormatting>
  <conditionalFormatting sqref="BI56:BI57">
    <cfRule type="cellIs" dxfId="3076" priority="64" operator="equal">
      <formula>"N/E"</formula>
    </cfRule>
    <cfRule type="containsBlanks" dxfId="3075" priority="65">
      <formula>LEN(TRIM(BI56))=0</formula>
    </cfRule>
  </conditionalFormatting>
  <conditionalFormatting sqref="Q56:Q57">
    <cfRule type="cellIs" dxfId="3074" priority="57" operator="equal">
      <formula>"N/O"</formula>
    </cfRule>
  </conditionalFormatting>
  <conditionalFormatting sqref="Q56:Q57">
    <cfRule type="cellIs" dxfId="3073" priority="55" operator="equal">
      <formula>"N/E"</formula>
    </cfRule>
    <cfRule type="containsBlanks" dxfId="3072" priority="56">
      <formula>LEN(TRIM(Q56))=0</formula>
    </cfRule>
  </conditionalFormatting>
  <conditionalFormatting sqref="BE56:BE57">
    <cfRule type="cellIs" dxfId="3071" priority="12" operator="equal">
      <formula>"N/O"</formula>
    </cfRule>
  </conditionalFormatting>
  <conditionalFormatting sqref="BE56:BE57">
    <cfRule type="cellIs" dxfId="3070" priority="10" operator="equal">
      <formula>"N/E"</formula>
    </cfRule>
    <cfRule type="containsBlanks" dxfId="3069" priority="11">
      <formula>LEN(TRIM(BE56))=0</formula>
    </cfRule>
  </conditionalFormatting>
  <conditionalFormatting sqref="BM56:BM57">
    <cfRule type="cellIs" dxfId="3068" priority="3" operator="equal">
      <formula>"N/O"</formula>
    </cfRule>
  </conditionalFormatting>
  <conditionalFormatting sqref="BM56:BM57">
    <cfRule type="cellIs" dxfId="3067" priority="1" operator="equal">
      <formula>"N/E"</formula>
    </cfRule>
    <cfRule type="containsBlanks" dxfId="3066" priority="2">
      <formula>LEN(TRIM(BM56))=0</formula>
    </cfRule>
  </conditionalFormatting>
  <conditionalFormatting sqref="BG56:BG57">
    <cfRule type="cellIs" dxfId="3065" priority="9" operator="equal">
      <formula>"N/O"</formula>
    </cfRule>
  </conditionalFormatting>
  <conditionalFormatting sqref="BG56:BG57">
    <cfRule type="cellIs" dxfId="3064" priority="7" operator="equal">
      <formula>"N/E"</formula>
    </cfRule>
    <cfRule type="containsBlanks" dxfId="3063" priority="8">
      <formula>LEN(TRIM(BG56))=0</formula>
    </cfRule>
  </conditionalFormatting>
  <conditionalFormatting sqref="BK56:BK57">
    <cfRule type="cellIs" dxfId="3062" priority="6" operator="equal">
      <formula>"N/O"</formula>
    </cfRule>
  </conditionalFormatting>
  <conditionalFormatting sqref="BK56:BK57">
    <cfRule type="cellIs" dxfId="3061" priority="4" operator="equal">
      <formula>"N/E"</formula>
    </cfRule>
    <cfRule type="containsBlanks" dxfId="3060" priority="5">
      <formula>LEN(TRIM(BK56))=0</formula>
    </cfRule>
  </conditionalFormatting>
  <conditionalFormatting sqref="AA56:AA57">
    <cfRule type="cellIs" dxfId="3059" priority="33" operator="equal">
      <formula>"N/O"</formula>
    </cfRule>
  </conditionalFormatting>
  <conditionalFormatting sqref="AA56:AA57">
    <cfRule type="cellIs" dxfId="3058" priority="31" operator="equal">
      <formula>"N/E"</formula>
    </cfRule>
    <cfRule type="containsBlanks" dxfId="3057" priority="32">
      <formula>LEN(TRIM(AA56))=0</formula>
    </cfRule>
  </conditionalFormatting>
  <conditionalFormatting sqref="AG56:AG57">
    <cfRule type="cellIs" dxfId="3056" priority="30" operator="equal">
      <formula>"N/O"</formula>
    </cfRule>
  </conditionalFormatting>
  <conditionalFormatting sqref="AG56:AG57">
    <cfRule type="cellIs" dxfId="3055" priority="28" operator="equal">
      <formula>"N/E"</formula>
    </cfRule>
    <cfRule type="containsBlanks" dxfId="3054" priority="29">
      <formula>LEN(TRIM(AG56))=0</formula>
    </cfRule>
  </conditionalFormatting>
  <conditionalFormatting sqref="AO56:AO57">
    <cfRule type="cellIs" dxfId="3053" priority="27" operator="equal">
      <formula>"N/O"</formula>
    </cfRule>
  </conditionalFormatting>
  <conditionalFormatting sqref="AO56:AO57">
    <cfRule type="cellIs" dxfId="3052" priority="25" operator="equal">
      <formula>"N/E"</formula>
    </cfRule>
    <cfRule type="containsBlanks" dxfId="3051" priority="26">
      <formula>LEN(TRIM(AO56))=0</formula>
    </cfRule>
  </conditionalFormatting>
  <conditionalFormatting sqref="AQ56:AQ57">
    <cfRule type="cellIs" dxfId="3050" priority="24" operator="equal">
      <formula>"N/O"</formula>
    </cfRule>
  </conditionalFormatting>
  <conditionalFormatting sqref="AQ56:AQ57">
    <cfRule type="cellIs" dxfId="3049" priority="22" operator="equal">
      <formula>"N/E"</formula>
    </cfRule>
    <cfRule type="containsBlanks" dxfId="3048" priority="23">
      <formula>LEN(TRIM(AQ56))=0</formula>
    </cfRule>
  </conditionalFormatting>
  <conditionalFormatting sqref="AS56:AS57">
    <cfRule type="cellIs" dxfId="3047" priority="21" operator="equal">
      <formula>"N/O"</formula>
    </cfRule>
  </conditionalFormatting>
  <conditionalFormatting sqref="AS56:AS57">
    <cfRule type="cellIs" dxfId="3046" priority="19" operator="equal">
      <formula>"N/E"</formula>
    </cfRule>
    <cfRule type="containsBlanks" dxfId="3045" priority="20">
      <formula>LEN(TRIM(AS56))=0</formula>
    </cfRule>
  </conditionalFormatting>
  <conditionalFormatting sqref="AU56:AU57">
    <cfRule type="cellIs" dxfId="3044" priority="18" operator="equal">
      <formula>"N/O"</formula>
    </cfRule>
  </conditionalFormatting>
  <conditionalFormatting sqref="AU56:AU57">
    <cfRule type="cellIs" dxfId="3043" priority="16" operator="equal">
      <formula>"N/E"</formula>
    </cfRule>
    <cfRule type="containsBlanks" dxfId="3042" priority="17">
      <formula>LEN(TRIM(AU56))=0</formula>
    </cfRule>
  </conditionalFormatting>
  <conditionalFormatting sqref="AY56:AY57">
    <cfRule type="cellIs" dxfId="3041" priority="15" operator="equal">
      <formula>"N/O"</formula>
    </cfRule>
  </conditionalFormatting>
  <conditionalFormatting sqref="AY56:AY57">
    <cfRule type="cellIs" dxfId="3040" priority="13" operator="equal">
      <formula>"N/E"</formula>
    </cfRule>
    <cfRule type="containsBlanks" dxfId="3039" priority="14">
      <formula>LEN(TRIM(AY56))=0</formula>
    </cfRule>
  </conditionalFormatting>
  <pageMargins left="0.7" right="0.7" top="0.75" bottom="0.75" header="0.3" footer="0.3"/>
  <pageSetup paperSize="5" scale="54"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L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L-UV</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ULTRALIGHT</v>
      </c>
      <c r="C3" s="1204"/>
      <c r="D3" s="1204"/>
      <c r="E3" s="1199"/>
      <c r="G3" s="166"/>
      <c r="I3" s="166"/>
      <c r="K3" s="166"/>
      <c r="M3" s="166"/>
      <c r="O3" s="166" t="s">
        <v>1102</v>
      </c>
      <c r="Q3" s="166"/>
      <c r="S3" s="166"/>
      <c r="U3" s="166"/>
      <c r="W3" s="166" t="s">
        <v>735</v>
      </c>
      <c r="Y3" s="166" t="s">
        <v>598</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VALUE</v>
      </c>
      <c r="C4" s="1206"/>
      <c r="D4" s="1206"/>
      <c r="E4" s="1200"/>
      <c r="G4" s="167"/>
      <c r="I4" s="167"/>
      <c r="K4" s="167"/>
      <c r="M4" s="167"/>
      <c r="O4" s="167">
        <v>589</v>
      </c>
      <c r="Q4" s="167"/>
      <c r="S4" s="167"/>
      <c r="U4" s="167"/>
      <c r="W4" s="167">
        <v>559</v>
      </c>
      <c r="Y4" s="167">
        <v>740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1103</v>
      </c>
      <c r="Q7" s="209"/>
      <c r="S7" s="209"/>
      <c r="U7" s="209"/>
      <c r="W7" s="209" t="s">
        <v>736</v>
      </c>
      <c r="Y7" s="209" t="s">
        <v>194</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c r="U8" s="210"/>
      <c r="W8" s="210" t="s">
        <v>91</v>
      </c>
      <c r="Y8" s="210" t="s">
        <v>115</v>
      </c>
      <c r="AA8" s="210"/>
      <c r="AC8" s="210"/>
      <c r="AE8" s="210"/>
      <c r="AG8" s="210"/>
    </row>
    <row r="9" spans="1:35" ht="41" thickTop="1" thickBot="1" x14ac:dyDescent="0.2">
      <c r="B9" s="181" t="s">
        <v>22</v>
      </c>
      <c r="C9" s="249" t="s">
        <v>463</v>
      </c>
      <c r="D9" s="192" t="s">
        <v>8</v>
      </c>
      <c r="E9" s="169" t="s">
        <v>468</v>
      </c>
      <c r="G9" s="210"/>
      <c r="I9" s="210"/>
      <c r="K9" s="210"/>
      <c r="M9" s="210"/>
      <c r="O9" s="210" t="s">
        <v>1055</v>
      </c>
      <c r="Q9" s="210"/>
      <c r="S9" s="210"/>
      <c r="U9" s="210"/>
      <c r="W9" s="210" t="s">
        <v>737</v>
      </c>
      <c r="Y9" s="210" t="s">
        <v>591</v>
      </c>
      <c r="AA9" s="210"/>
      <c r="AC9" s="210"/>
      <c r="AE9" s="210"/>
      <c r="AG9" s="210"/>
    </row>
    <row r="10" spans="1:35" ht="14" thickTop="1" x14ac:dyDescent="0.15">
      <c r="B10" s="182" t="s">
        <v>22</v>
      </c>
      <c r="C10" s="1188" t="s">
        <v>464</v>
      </c>
      <c r="D10" s="193" t="s">
        <v>132</v>
      </c>
      <c r="E10" s="170" t="s">
        <v>32</v>
      </c>
      <c r="F10" s="153"/>
      <c r="G10" s="211"/>
      <c r="H10" s="226"/>
      <c r="I10" s="211"/>
      <c r="J10" s="226"/>
      <c r="K10" s="211"/>
      <c r="L10" s="226"/>
      <c r="M10" s="211"/>
      <c r="N10" s="226"/>
      <c r="O10" s="211" t="s">
        <v>129</v>
      </c>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14" thickBot="1" x14ac:dyDescent="0.2">
      <c r="B11" s="183" t="s">
        <v>22</v>
      </c>
      <c r="C11" s="1192"/>
      <c r="D11" s="194" t="s">
        <v>126</v>
      </c>
      <c r="E11" s="171" t="s">
        <v>32</v>
      </c>
      <c r="G11" s="212"/>
      <c r="I11" s="212"/>
      <c r="K11" s="212"/>
      <c r="M11" s="212"/>
      <c r="O11" s="212" t="s">
        <v>1311</v>
      </c>
      <c r="Q11" s="212"/>
      <c r="S11" s="212"/>
      <c r="U11" s="212"/>
      <c r="W11" s="212" t="s">
        <v>1312</v>
      </c>
      <c r="Y11" s="212" t="s">
        <v>1313</v>
      </c>
      <c r="AA11" s="212"/>
      <c r="AC11" s="212"/>
      <c r="AE11" s="212"/>
      <c r="AG11" s="212"/>
    </row>
    <row r="12" spans="1:35" ht="14" thickTop="1" x14ac:dyDescent="0.15">
      <c r="B12" s="184" t="s">
        <v>21</v>
      </c>
      <c r="C12" s="1188" t="s">
        <v>481</v>
      </c>
      <c r="D12" s="195" t="s">
        <v>288</v>
      </c>
      <c r="E12" s="172">
        <v>2</v>
      </c>
      <c r="F12" s="154"/>
      <c r="G12" s="213"/>
      <c r="H12" s="227"/>
      <c r="I12" s="213"/>
      <c r="J12" s="227"/>
      <c r="K12" s="213"/>
      <c r="L12" s="227"/>
      <c r="M12" s="213"/>
      <c r="N12" s="227"/>
      <c r="O12" s="213" t="s">
        <v>80</v>
      </c>
      <c r="P12" s="227"/>
      <c r="Q12" s="213"/>
      <c r="R12" s="227"/>
      <c r="S12" s="213"/>
      <c r="T12" s="227"/>
      <c r="U12" s="213"/>
      <c r="V12" s="227"/>
      <c r="W12" s="213" t="s">
        <v>29</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1</v>
      </c>
      <c r="P13" s="228"/>
      <c r="Q13" s="214"/>
      <c r="R13" s="228"/>
      <c r="S13" s="214"/>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764</v>
      </c>
      <c r="Q14" s="212"/>
      <c r="S14" s="212"/>
      <c r="U14" s="212"/>
      <c r="W14" s="212" t="s">
        <v>783</v>
      </c>
      <c r="Y14" s="212" t="s">
        <v>783</v>
      </c>
      <c r="AA14" s="212"/>
      <c r="AC14" s="212"/>
      <c r="AE14" s="212"/>
      <c r="AG14" s="212"/>
      <c r="AI14" s="54"/>
    </row>
    <row r="15" spans="1:35" ht="14" thickTop="1" x14ac:dyDescent="0.15">
      <c r="B15" s="184" t="s">
        <v>21</v>
      </c>
      <c r="C15" s="1188" t="s">
        <v>424</v>
      </c>
      <c r="D15" s="195" t="s">
        <v>288</v>
      </c>
      <c r="E15" s="172">
        <v>128</v>
      </c>
      <c r="F15" s="156"/>
      <c r="G15" s="215"/>
      <c r="H15" s="229"/>
      <c r="I15" s="215"/>
      <c r="J15" s="229"/>
      <c r="K15" s="215"/>
      <c r="L15" s="229"/>
      <c r="M15" s="215"/>
      <c r="N15" s="229"/>
      <c r="O15" s="215" t="s">
        <v>79</v>
      </c>
      <c r="P15" s="229"/>
      <c r="Q15" s="215"/>
      <c r="R15" s="229"/>
      <c r="S15" s="215"/>
      <c r="T15" s="229"/>
      <c r="U15" s="215"/>
      <c r="V15" s="229"/>
      <c r="W15" s="215" t="s">
        <v>79</v>
      </c>
      <c r="X15" s="229"/>
      <c r="Y15" s="215">
        <v>128</v>
      </c>
      <c r="Z15" s="229"/>
      <c r="AA15" s="215"/>
      <c r="AB15" s="229"/>
      <c r="AC15" s="215"/>
      <c r="AD15" s="229"/>
      <c r="AE15" s="215"/>
      <c r="AF15" s="229"/>
      <c r="AG15" s="215"/>
      <c r="AH15" s="156"/>
    </row>
    <row r="16" spans="1:35" ht="27" thickBot="1" x14ac:dyDescent="0.2">
      <c r="B16" s="183" t="s">
        <v>22</v>
      </c>
      <c r="C16" s="1192"/>
      <c r="D16" s="194" t="s">
        <v>290</v>
      </c>
      <c r="E16" s="171" t="s">
        <v>469</v>
      </c>
      <c r="G16" s="212"/>
      <c r="I16" s="212"/>
      <c r="K16" s="212"/>
      <c r="M16" s="212"/>
      <c r="O16" s="212" t="s">
        <v>1281</v>
      </c>
      <c r="Q16" s="212"/>
      <c r="S16" s="212"/>
      <c r="U16" s="212"/>
      <c r="W16" s="212" t="s">
        <v>1281</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c r="U17" s="210"/>
      <c r="W17" s="210" t="s">
        <v>98</v>
      </c>
      <c r="Y17" s="210" t="s">
        <v>98</v>
      </c>
      <c r="AA17" s="210"/>
      <c r="AC17" s="210"/>
      <c r="AE17" s="210"/>
      <c r="AG17" s="210"/>
    </row>
    <row r="18" spans="1:34" ht="27" thickTop="1" x14ac:dyDescent="0.15">
      <c r="B18" s="186" t="s">
        <v>21</v>
      </c>
      <c r="C18" s="1188" t="s">
        <v>482</v>
      </c>
      <c r="D18" s="203" t="s">
        <v>486</v>
      </c>
      <c r="E18" s="174" t="s">
        <v>476</v>
      </c>
      <c r="G18" s="216"/>
      <c r="I18" s="216"/>
      <c r="K18" s="216"/>
      <c r="M18" s="216"/>
      <c r="O18" s="216" t="s">
        <v>1315</v>
      </c>
      <c r="Q18" s="216"/>
      <c r="S18" s="216"/>
      <c r="U18" s="216"/>
      <c r="W18" s="216" t="s">
        <v>1315</v>
      </c>
      <c r="Y18" s="216" t="s">
        <v>1316</v>
      </c>
      <c r="AA18" s="216"/>
      <c r="AC18" s="216"/>
      <c r="AE18" s="216"/>
      <c r="AG18" s="216"/>
    </row>
    <row r="19" spans="1:34" x14ac:dyDescent="0.15">
      <c r="B19" s="185" t="s">
        <v>22</v>
      </c>
      <c r="C19" s="1189"/>
      <c r="D19" s="196" t="s">
        <v>487</v>
      </c>
      <c r="E19" s="173" t="s">
        <v>32</v>
      </c>
      <c r="G19" s="217"/>
      <c r="I19" s="217"/>
      <c r="K19" s="217"/>
      <c r="M19" s="217"/>
      <c r="O19" s="217">
        <v>2</v>
      </c>
      <c r="Q19" s="217"/>
      <c r="S19" s="217"/>
      <c r="U19" s="217"/>
      <c r="W19" s="217">
        <v>1</v>
      </c>
      <c r="Y19" s="217">
        <v>2</v>
      </c>
      <c r="AA19" s="217"/>
      <c r="AC19" s="217"/>
      <c r="AE19" s="217"/>
      <c r="AG19" s="217"/>
    </row>
    <row r="20" spans="1:34" ht="26" x14ac:dyDescent="0.15">
      <c r="B20" s="185" t="s">
        <v>21</v>
      </c>
      <c r="C20" s="1189"/>
      <c r="D20" s="196" t="s">
        <v>293</v>
      </c>
      <c r="E20" s="173" t="s">
        <v>292</v>
      </c>
      <c r="G20" s="217"/>
      <c r="I20" s="217"/>
      <c r="K20" s="217"/>
      <c r="M20" s="217"/>
      <c r="O20" s="1072" t="s">
        <v>295</v>
      </c>
      <c r="Q20" s="217"/>
      <c r="S20" s="217"/>
      <c r="U20" s="217"/>
      <c r="W20" s="217" t="s">
        <v>452</v>
      </c>
      <c r="Y20" s="217" t="s">
        <v>295</v>
      </c>
      <c r="AA20" s="217"/>
      <c r="AC20" s="217"/>
      <c r="AE20" s="217"/>
      <c r="AG20" s="217"/>
    </row>
    <row r="21" spans="1:34" ht="26" x14ac:dyDescent="0.15">
      <c r="B21" s="185" t="s">
        <v>21</v>
      </c>
      <c r="C21" s="1189"/>
      <c r="D21" s="196" t="s">
        <v>1</v>
      </c>
      <c r="E21" s="173" t="s">
        <v>256</v>
      </c>
      <c r="G21" s="217"/>
      <c r="I21" s="217"/>
      <c r="K21" s="217"/>
      <c r="M21" s="217"/>
      <c r="O21" s="217" t="s">
        <v>430</v>
      </c>
      <c r="Q21" s="217"/>
      <c r="S21" s="217"/>
      <c r="U21" s="217"/>
      <c r="W21" s="217" t="s">
        <v>256</v>
      </c>
      <c r="Y21" s="217" t="s">
        <v>256</v>
      </c>
      <c r="AA21" s="217"/>
      <c r="AC21" s="217"/>
      <c r="AE21" s="217"/>
      <c r="AG21" s="217"/>
    </row>
    <row r="22" spans="1:34" ht="14" thickBot="1" x14ac:dyDescent="0.2">
      <c r="B22" s="183" t="s">
        <v>22</v>
      </c>
      <c r="C22" s="1192"/>
      <c r="D22" s="194" t="s">
        <v>437</v>
      </c>
      <c r="E22" s="171" t="s">
        <v>32</v>
      </c>
      <c r="G22" s="212"/>
      <c r="I22" s="212"/>
      <c r="K22" s="212"/>
      <c r="M22" s="212"/>
      <c r="O22" s="212" t="s">
        <v>460</v>
      </c>
      <c r="Q22" s="212"/>
      <c r="S22" s="212"/>
      <c r="U22" s="212"/>
      <c r="W22" s="212" t="s">
        <v>738</v>
      </c>
      <c r="Y22" s="212" t="s">
        <v>30</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1104</v>
      </c>
      <c r="Q24" s="217"/>
      <c r="S24" s="217"/>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c r="U25" s="212"/>
      <c r="W25" s="212" t="s">
        <v>739</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c r="T26" s="149"/>
      <c r="U26" s="216"/>
      <c r="V26" s="149"/>
      <c r="W26" s="216" t="s">
        <v>453</v>
      </c>
      <c r="X26" s="149"/>
      <c r="Y26" s="216" t="s">
        <v>453</v>
      </c>
      <c r="Z26" s="149"/>
      <c r="AA26" s="216"/>
      <c r="AB26" s="149"/>
      <c r="AC26" s="216"/>
      <c r="AD26" s="149"/>
      <c r="AE26" s="216"/>
      <c r="AF26" s="149"/>
      <c r="AG26" s="216"/>
      <c r="AH26" s="150"/>
    </row>
    <row r="27" spans="1:34" x14ac:dyDescent="0.15">
      <c r="B27" s="185" t="s">
        <v>22</v>
      </c>
      <c r="C27" s="1189"/>
      <c r="D27" s="196" t="s">
        <v>117</v>
      </c>
      <c r="E27" s="173" t="s">
        <v>119</v>
      </c>
      <c r="G27" s="217"/>
      <c r="I27" s="217"/>
      <c r="K27" s="217"/>
      <c r="M27" s="217"/>
      <c r="O27" s="217" t="s">
        <v>11</v>
      </c>
      <c r="Q27" s="217"/>
      <c r="S27" s="217"/>
      <c r="U27" s="217"/>
      <c r="W27" s="217" t="s">
        <v>119</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4.0999999999999996</v>
      </c>
      <c r="P28" s="230"/>
      <c r="Q28" s="218"/>
      <c r="R28" s="230"/>
      <c r="S28" s="218"/>
      <c r="T28" s="230"/>
      <c r="U28" s="218"/>
      <c r="V28" s="230"/>
      <c r="W28" s="218">
        <v>3.53</v>
      </c>
      <c r="X28" s="230"/>
      <c r="Y28" s="218">
        <v>2.99</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1090</v>
      </c>
      <c r="Q29" s="212"/>
      <c r="S29" s="212"/>
      <c r="U29" s="212"/>
      <c r="W29" s="212" t="s">
        <v>707</v>
      </c>
      <c r="Y29" s="212" t="s">
        <v>44</v>
      </c>
      <c r="AA29" s="212"/>
      <c r="AC29" s="212"/>
      <c r="AE29" s="212"/>
      <c r="AG29" s="212"/>
    </row>
    <row r="30" spans="1:34" s="159" customFormat="1" ht="14" thickTop="1" x14ac:dyDescent="0.15">
      <c r="A30" s="158"/>
      <c r="B30" s="187" t="s">
        <v>21</v>
      </c>
      <c r="C30" s="1188" t="s">
        <v>483</v>
      </c>
      <c r="D30" s="204" t="s">
        <v>307</v>
      </c>
      <c r="E30" s="176" t="s">
        <v>454</v>
      </c>
      <c r="F30" s="158"/>
      <c r="G30" s="219"/>
      <c r="H30" s="231"/>
      <c r="I30" s="219"/>
      <c r="J30" s="231"/>
      <c r="K30" s="219"/>
      <c r="L30" s="231"/>
      <c r="M30" s="219"/>
      <c r="N30" s="231"/>
      <c r="O30" s="219" t="s">
        <v>440</v>
      </c>
      <c r="P30" s="231"/>
      <c r="Q30" s="219"/>
      <c r="R30" s="231"/>
      <c r="S30" s="219"/>
      <c r="T30" s="231"/>
      <c r="U30" s="219"/>
      <c r="V30" s="231"/>
      <c r="W30" s="219" t="s">
        <v>455</v>
      </c>
      <c r="X30" s="231"/>
      <c r="Y30" s="219" t="s">
        <v>455</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1105</v>
      </c>
      <c r="Q31" s="217"/>
      <c r="S31" s="217"/>
      <c r="U31" s="217"/>
      <c r="W31" s="217">
        <v>0</v>
      </c>
      <c r="Y31" s="217" t="s">
        <v>599</v>
      </c>
      <c r="AA31" s="217"/>
      <c r="AC31" s="217"/>
      <c r="AE31" s="217"/>
      <c r="AG31" s="217"/>
    </row>
    <row r="32" spans="1:34" ht="26" x14ac:dyDescent="0.15">
      <c r="B32" s="185" t="s">
        <v>22</v>
      </c>
      <c r="C32" s="1189"/>
      <c r="D32" s="196" t="s">
        <v>315</v>
      </c>
      <c r="E32" s="173" t="s">
        <v>32</v>
      </c>
      <c r="G32" s="217"/>
      <c r="I32" s="217"/>
      <c r="K32" s="217"/>
      <c r="M32" s="217"/>
      <c r="O32" s="217">
        <v>0</v>
      </c>
      <c r="Q32" s="217"/>
      <c r="S32" s="217"/>
      <c r="U32" s="217"/>
      <c r="W32" s="217" t="s">
        <v>740</v>
      </c>
      <c r="Y32" s="217">
        <v>0</v>
      </c>
      <c r="AA32" s="217"/>
      <c r="AC32" s="217"/>
      <c r="AE32" s="217"/>
      <c r="AG32" s="217"/>
    </row>
    <row r="33" spans="1:34" ht="27" thickBot="1" x14ac:dyDescent="0.2">
      <c r="B33" s="183" t="s">
        <v>22</v>
      </c>
      <c r="C33" s="1192"/>
      <c r="D33" s="194" t="s">
        <v>316</v>
      </c>
      <c r="E33" s="171" t="s">
        <v>32</v>
      </c>
      <c r="G33" s="212"/>
      <c r="I33" s="212"/>
      <c r="K33" s="212"/>
      <c r="M33" s="212"/>
      <c r="O33" s="212">
        <v>0</v>
      </c>
      <c r="Q33" s="212"/>
      <c r="S33" s="212"/>
      <c r="U33" s="212"/>
      <c r="W33" s="212" t="s">
        <v>563</v>
      </c>
      <c r="Y33" s="212">
        <v>0</v>
      </c>
      <c r="AA33" s="212"/>
      <c r="AC33" s="212"/>
      <c r="AE33" s="212"/>
      <c r="AG33" s="212"/>
    </row>
    <row r="34" spans="1:34" ht="40" thickTop="1" x14ac:dyDescent="0.15">
      <c r="B34" s="186" t="s">
        <v>21</v>
      </c>
      <c r="C34" s="1188" t="s">
        <v>305</v>
      </c>
      <c r="D34" s="203" t="s">
        <v>27</v>
      </c>
      <c r="E34" s="174" t="s">
        <v>34</v>
      </c>
      <c r="G34" s="216"/>
      <c r="I34" s="216"/>
      <c r="K34" s="216"/>
      <c r="M34" s="216"/>
      <c r="O34" s="216" t="s">
        <v>1106</v>
      </c>
      <c r="Q34" s="216"/>
      <c r="S34" s="216"/>
      <c r="U34" s="216"/>
      <c r="W34" s="216" t="s">
        <v>741</v>
      </c>
      <c r="Y34" s="216" t="s">
        <v>197</v>
      </c>
      <c r="AA34" s="216"/>
      <c r="AC34" s="216"/>
      <c r="AE34" s="216"/>
      <c r="AG34" s="216"/>
    </row>
    <row r="35" spans="1:34" x14ac:dyDescent="0.15">
      <c r="B35" s="185" t="s">
        <v>22</v>
      </c>
      <c r="C35" s="1189"/>
      <c r="D35" s="196" t="s">
        <v>40</v>
      </c>
      <c r="E35" s="173" t="s">
        <v>32</v>
      </c>
      <c r="G35" s="220"/>
      <c r="I35" s="220"/>
      <c r="K35" s="220"/>
      <c r="M35" s="220"/>
      <c r="O35" s="220" t="s">
        <v>1107</v>
      </c>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1107</v>
      </c>
      <c r="Q36" s="217"/>
      <c r="S36" s="217"/>
      <c r="U36" s="217"/>
      <c r="W36" s="217" t="s">
        <v>742</v>
      </c>
      <c r="Y36" s="217" t="s">
        <v>186</v>
      </c>
      <c r="AA36" s="217"/>
      <c r="AC36" s="217"/>
      <c r="AE36" s="217"/>
      <c r="AG36" s="217"/>
    </row>
    <row r="37" spans="1:34" ht="27" thickBot="1" x14ac:dyDescent="0.2">
      <c r="B37" s="183" t="s">
        <v>22</v>
      </c>
      <c r="C37" s="1192"/>
      <c r="D37" s="194" t="s">
        <v>318</v>
      </c>
      <c r="E37" s="171" t="s">
        <v>32</v>
      </c>
      <c r="G37" s="212"/>
      <c r="I37" s="212"/>
      <c r="K37" s="212"/>
      <c r="M37" s="212"/>
      <c r="O37" s="212" t="s">
        <v>1108</v>
      </c>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t="s">
        <v>1109</v>
      </c>
      <c r="P38" s="232"/>
      <c r="Q38" s="221"/>
      <c r="R38" s="232"/>
      <c r="S38" s="221"/>
      <c r="T38" s="232"/>
      <c r="U38" s="221"/>
      <c r="V38" s="232"/>
      <c r="W38" s="221" t="s">
        <v>743</v>
      </c>
      <c r="X38" s="232"/>
      <c r="Y38" s="221">
        <v>46.4</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t="s">
        <v>77</v>
      </c>
      <c r="Q39" s="217"/>
      <c r="S39" s="217"/>
      <c r="U39" s="217"/>
      <c r="W39" s="217" t="s">
        <v>744</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c r="U40" s="212"/>
      <c r="W40" s="212" t="s">
        <v>91</v>
      </c>
      <c r="Y40" s="212" t="s">
        <v>41</v>
      </c>
      <c r="AA40" s="212"/>
      <c r="AC40" s="212"/>
      <c r="AE40" s="212"/>
      <c r="AG40" s="212"/>
    </row>
    <row r="41" spans="1:34" ht="40" thickTop="1" x14ac:dyDescent="0.15">
      <c r="B41" s="186" t="s">
        <v>21</v>
      </c>
      <c r="C41" s="1188" t="s">
        <v>484</v>
      </c>
      <c r="D41" s="203" t="s">
        <v>5</v>
      </c>
      <c r="E41" s="174" t="s">
        <v>327</v>
      </c>
      <c r="G41" s="216"/>
      <c r="I41" s="216"/>
      <c r="K41" s="216"/>
      <c r="M41" s="216"/>
      <c r="O41" s="216" t="s">
        <v>1110</v>
      </c>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100</v>
      </c>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90</v>
      </c>
      <c r="Q49" s="199"/>
      <c r="S49" s="199"/>
      <c r="U49" s="199"/>
      <c r="W49" s="199">
        <v>230</v>
      </c>
      <c r="Y49" s="199">
        <v>79.2</v>
      </c>
      <c r="AA49" s="199"/>
      <c r="AC49" s="199"/>
      <c r="AE49" s="199"/>
      <c r="AG49" s="199"/>
    </row>
    <row r="50" spans="2:33" ht="14" thickBot="1" x14ac:dyDescent="0.2">
      <c r="B50" s="183" t="s">
        <v>21</v>
      </c>
      <c r="C50" s="1192"/>
      <c r="D50" s="1197"/>
      <c r="E50" s="171" t="s">
        <v>323</v>
      </c>
      <c r="G50" s="200"/>
      <c r="I50" s="200"/>
      <c r="K50" s="200"/>
      <c r="M50" s="200"/>
      <c r="O50" s="200">
        <v>180</v>
      </c>
      <c r="Q50" s="200"/>
      <c r="S50" s="200"/>
      <c r="U50" s="200"/>
      <c r="W50" s="200">
        <v>276</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t="s">
        <v>116</v>
      </c>
      <c r="Q51" s="201"/>
      <c r="S51" s="201"/>
      <c r="U51" s="201"/>
      <c r="W51" s="201" t="s">
        <v>116</v>
      </c>
      <c r="Y51" s="201" t="s">
        <v>600</v>
      </c>
      <c r="AA51" s="201"/>
      <c r="AC51" s="201"/>
      <c r="AE51" s="201"/>
      <c r="AG51" s="201"/>
    </row>
    <row r="52" spans="2:33" x14ac:dyDescent="0.15">
      <c r="B52" s="185" t="s">
        <v>22</v>
      </c>
      <c r="C52" s="1189"/>
      <c r="D52" s="1185" t="s">
        <v>324</v>
      </c>
      <c r="E52" s="173" t="s">
        <v>321</v>
      </c>
      <c r="G52" s="199"/>
      <c r="I52" s="199"/>
      <c r="K52" s="199"/>
      <c r="M52" s="199"/>
      <c r="O52" s="199">
        <v>20</v>
      </c>
      <c r="Q52" s="199"/>
      <c r="S52" s="199"/>
      <c r="U52" s="199"/>
      <c r="W52" s="199">
        <v>138</v>
      </c>
      <c r="Y52" s="199">
        <v>12</v>
      </c>
      <c r="AA52" s="199"/>
      <c r="AC52" s="199"/>
      <c r="AE52" s="199"/>
      <c r="AG52" s="199"/>
    </row>
    <row r="53" spans="2:33" x14ac:dyDescent="0.15">
      <c r="B53" s="185" t="s">
        <v>22</v>
      </c>
      <c r="C53" s="1189"/>
      <c r="D53" s="1186"/>
      <c r="E53" s="173" t="s">
        <v>322</v>
      </c>
      <c r="G53" s="199"/>
      <c r="I53" s="199"/>
      <c r="K53" s="199"/>
      <c r="M53" s="199"/>
      <c r="O53" s="199">
        <v>25</v>
      </c>
      <c r="Q53" s="199"/>
      <c r="S53" s="199"/>
      <c r="U53" s="199"/>
      <c r="W53" s="199">
        <v>245</v>
      </c>
      <c r="Y53" s="199">
        <v>71.2</v>
      </c>
      <c r="AA53" s="199"/>
      <c r="AC53" s="199"/>
      <c r="AE53" s="199"/>
      <c r="AG53" s="199"/>
    </row>
    <row r="54" spans="2:33" x14ac:dyDescent="0.15">
      <c r="B54" s="185" t="s">
        <v>22</v>
      </c>
      <c r="C54" s="1189"/>
      <c r="D54" s="1187"/>
      <c r="E54" s="173" t="s">
        <v>323</v>
      </c>
      <c r="G54" s="199"/>
      <c r="I54" s="199"/>
      <c r="K54" s="199"/>
      <c r="M54" s="199"/>
      <c r="O54" s="199">
        <v>30</v>
      </c>
      <c r="Q54" s="199"/>
      <c r="S54" s="199"/>
      <c r="U54" s="199"/>
      <c r="W54" s="199">
        <v>292</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G1:AG15 G16:N16 P16:V16 X16:AG16 G17:AG1048576">
    <cfRule type="containsBlanks" dxfId="2063" priority="30">
      <formula>LEN(TRIM(G1))=0</formula>
    </cfRule>
  </conditionalFormatting>
  <conditionalFormatting sqref="D57:AG1048576 D1:AG3 D5:AG15 E4:AG4 D16:N16 P16:V16 X16:AG16 F45:AG56 D17:AG44">
    <cfRule type="expression" dxfId="2062" priority="29">
      <formula>IF($B1="M",TRUE,FALSE)</formula>
    </cfRule>
  </conditionalFormatting>
  <conditionalFormatting sqref="B1:B3 B57:B1048576 B5:B44">
    <cfRule type="cellIs" dxfId="2061" priority="28" operator="equal">
      <formula>"M"</formula>
    </cfRule>
  </conditionalFormatting>
  <conditionalFormatting sqref="A57:AH1048576 A45:A56 A1:AH3 A44:AH44 A7:B43 D7:AH15 A5:AH6 A4 E4:AH4 AJ1:XFD1048576 D16:N16 P16:V16 X16:AH16 F45:AH56 D17:AH43">
    <cfRule type="cellIs" dxfId="2060" priority="26" operator="equal">
      <formula>"N/A"</formula>
    </cfRule>
    <cfRule type="cellIs" dxfId="2059" priority="27" operator="equal">
      <formula>"?"</formula>
    </cfRule>
  </conditionalFormatting>
  <conditionalFormatting sqref="D51:E52 E47:E50 D55:E56 E53:E54 D45:E46">
    <cfRule type="expression" dxfId="2058" priority="25">
      <formula>IF($B45="M",TRUE,FALSE)</formula>
    </cfRule>
  </conditionalFormatting>
  <conditionalFormatting sqref="B45:B56">
    <cfRule type="cellIs" dxfId="2057" priority="24" operator="equal">
      <formula>"M"</formula>
    </cfRule>
  </conditionalFormatting>
  <conditionalFormatting sqref="E47:E50 E53:E54 B45:E45 B46:B56 D46:E46 D55:E56 D51:E52">
    <cfRule type="cellIs" dxfId="2056" priority="22" operator="equal">
      <formula>"N/A"</formula>
    </cfRule>
    <cfRule type="cellIs" dxfId="2055" priority="23" operator="equal">
      <formula>"?"</formula>
    </cfRule>
  </conditionalFormatting>
  <conditionalFormatting sqref="C7:C43">
    <cfRule type="cellIs" dxfId="2054" priority="20" operator="equal">
      <formula>"N/A"</formula>
    </cfRule>
    <cfRule type="cellIs" dxfId="2053" priority="21" operator="equal">
      <formula>"?"</formula>
    </cfRule>
  </conditionalFormatting>
  <conditionalFormatting sqref="C46:C56">
    <cfRule type="cellIs" dxfId="2052" priority="18" operator="equal">
      <formula>"N/A"</formula>
    </cfRule>
    <cfRule type="cellIs" dxfId="2051" priority="19" operator="equal">
      <formula>"?"</formula>
    </cfRule>
  </conditionalFormatting>
  <conditionalFormatting sqref="D4">
    <cfRule type="expression" dxfId="2050" priority="17">
      <formula>IF($B4="M",TRUE,FALSE)</formula>
    </cfRule>
  </conditionalFormatting>
  <conditionalFormatting sqref="B4">
    <cfRule type="cellIs" dxfId="2049" priority="16" operator="equal">
      <formula>"M"</formula>
    </cfRule>
  </conditionalFormatting>
  <conditionalFormatting sqref="B4:D4">
    <cfRule type="cellIs" dxfId="2048" priority="14" operator="equal">
      <formula>"N/A"</formula>
    </cfRule>
    <cfRule type="cellIs" dxfId="2047" priority="15" operator="equal">
      <formula>"?"</formula>
    </cfRule>
  </conditionalFormatting>
  <conditionalFormatting sqref="AI1:AI13 AI15:AI1048576">
    <cfRule type="cellIs" dxfId="2046" priority="12" operator="equal">
      <formula>"N/A"</formula>
    </cfRule>
    <cfRule type="cellIs" dxfId="2045" priority="13" operator="equal">
      <formula>"?"</formula>
    </cfRule>
  </conditionalFormatting>
  <conditionalFormatting sqref="AI14">
    <cfRule type="cellIs" dxfId="2044" priority="10" operator="equal">
      <formula>"?"</formula>
    </cfRule>
    <cfRule type="containsBlanks" dxfId="2043" priority="11">
      <formula>LEN(TRIM(AI14))=0</formula>
    </cfRule>
  </conditionalFormatting>
  <conditionalFormatting sqref="AI1:AI1048576">
    <cfRule type="notContainsBlanks" dxfId="2042" priority="9">
      <formula>LEN(TRIM(AI1))&gt;0</formula>
    </cfRule>
  </conditionalFormatting>
  <conditionalFormatting sqref="O16">
    <cfRule type="containsBlanks" dxfId="2041" priority="8">
      <formula>LEN(TRIM(O16))=0</formula>
    </cfRule>
  </conditionalFormatting>
  <conditionalFormatting sqref="O16">
    <cfRule type="expression" dxfId="2040" priority="7">
      <formula>IF($B16="M",TRUE,FALSE)</formula>
    </cfRule>
  </conditionalFormatting>
  <conditionalFormatting sqref="O16">
    <cfRule type="cellIs" dxfId="2039" priority="5" operator="equal">
      <formula>"N/A"</formula>
    </cfRule>
    <cfRule type="cellIs" dxfId="2038" priority="6" operator="equal">
      <formula>"?"</formula>
    </cfRule>
  </conditionalFormatting>
  <conditionalFormatting sqref="W16">
    <cfRule type="containsBlanks" dxfId="2037" priority="4">
      <formula>LEN(TRIM(W16))=0</formula>
    </cfRule>
  </conditionalFormatting>
  <conditionalFormatting sqref="W16">
    <cfRule type="expression" dxfId="2036" priority="3">
      <formula>IF($B16="M",TRUE,FALSE)</formula>
    </cfRule>
  </conditionalFormatting>
  <conditionalFormatting sqref="W16">
    <cfRule type="cellIs" dxfId="2035" priority="1" operator="equal">
      <formula>"N/A"</formula>
    </cfRule>
    <cfRule type="cellIs" dxfId="2034" priority="2" operator="equal">
      <formula>"?"</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K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L-US</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ULTRALIGHT</v>
      </c>
      <c r="C3" s="1204"/>
      <c r="D3" s="1204"/>
      <c r="E3" s="1199"/>
      <c r="G3" s="166"/>
      <c r="I3" s="166"/>
      <c r="K3" s="166"/>
      <c r="M3" s="166"/>
      <c r="O3" s="166" t="s">
        <v>1111</v>
      </c>
      <c r="Q3" s="166"/>
      <c r="S3" s="166"/>
      <c r="U3" s="166"/>
      <c r="W3" s="166" t="s">
        <v>745</v>
      </c>
      <c r="Y3" s="166" t="s">
        <v>598</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STANDARD</v>
      </c>
      <c r="C4" s="1206"/>
      <c r="D4" s="1206"/>
      <c r="E4" s="1200"/>
      <c r="G4" s="167"/>
      <c r="I4" s="167"/>
      <c r="K4" s="167"/>
      <c r="M4" s="167"/>
      <c r="O4" s="167">
        <v>889</v>
      </c>
      <c r="Q4" s="167"/>
      <c r="S4" s="167"/>
      <c r="U4" s="167"/>
      <c r="W4" s="167">
        <v>839</v>
      </c>
      <c r="Y4" s="167">
        <v>740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1112</v>
      </c>
      <c r="Q7" s="209"/>
      <c r="S7" s="209"/>
      <c r="U7" s="209"/>
      <c r="W7" s="209" t="s">
        <v>152</v>
      </c>
      <c r="Y7" s="209" t="s">
        <v>194</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c r="U8" s="210"/>
      <c r="W8" s="210" t="s">
        <v>91</v>
      </c>
      <c r="Y8" s="210" t="s">
        <v>115</v>
      </c>
      <c r="AA8" s="210"/>
      <c r="AC8" s="210"/>
      <c r="AE8" s="210"/>
      <c r="AG8" s="210"/>
    </row>
    <row r="9" spans="1:35" ht="41" thickTop="1" thickBot="1" x14ac:dyDescent="0.2">
      <c r="B9" s="181" t="s">
        <v>21</v>
      </c>
      <c r="C9" s="249" t="s">
        <v>463</v>
      </c>
      <c r="D9" s="192" t="s">
        <v>8</v>
      </c>
      <c r="E9" s="169" t="s">
        <v>450</v>
      </c>
      <c r="G9" s="210"/>
      <c r="I9" s="210"/>
      <c r="K9" s="210"/>
      <c r="M9" s="210"/>
      <c r="O9" s="210" t="s">
        <v>1055</v>
      </c>
      <c r="Q9" s="210"/>
      <c r="S9" s="210"/>
      <c r="U9" s="210"/>
      <c r="W9" s="210" t="s">
        <v>726</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427</v>
      </c>
      <c r="G11" s="212"/>
      <c r="I11" s="212"/>
      <c r="K11" s="212"/>
      <c r="M11" s="212"/>
      <c r="O11" s="212" t="s">
        <v>1314</v>
      </c>
      <c r="Q11" s="212"/>
      <c r="S11" s="212"/>
      <c r="U11" s="212"/>
      <c r="W11" s="212" t="s">
        <v>1314</v>
      </c>
      <c r="Y11" s="212" t="s">
        <v>1313</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t="s">
        <v>29</v>
      </c>
      <c r="P12" s="227"/>
      <c r="Q12" s="213"/>
      <c r="R12" s="227"/>
      <c r="S12" s="213"/>
      <c r="T12" s="227"/>
      <c r="U12" s="213"/>
      <c r="V12" s="227"/>
      <c r="W12" s="213">
        <v>4</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1</v>
      </c>
      <c r="P13" s="228"/>
      <c r="Q13" s="214"/>
      <c r="R13" s="228"/>
      <c r="S13" s="214"/>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783</v>
      </c>
      <c r="Q14" s="212"/>
      <c r="S14" s="212"/>
      <c r="U14" s="212"/>
      <c r="W14" s="212" t="s">
        <v>783</v>
      </c>
      <c r="Y14" s="212" t="s">
        <v>783</v>
      </c>
      <c r="AA14" s="212"/>
      <c r="AC14" s="212"/>
      <c r="AE14" s="212"/>
      <c r="AG14" s="212"/>
      <c r="AI14" s="54"/>
    </row>
    <row r="15" spans="1:35" ht="14" thickTop="1" x14ac:dyDescent="0.15">
      <c r="B15" s="184" t="s">
        <v>21</v>
      </c>
      <c r="C15" s="1188" t="s">
        <v>424</v>
      </c>
      <c r="D15" s="195" t="s">
        <v>288</v>
      </c>
      <c r="E15" s="172">
        <v>250</v>
      </c>
      <c r="F15" s="156"/>
      <c r="G15" s="215"/>
      <c r="H15" s="229"/>
      <c r="I15" s="215"/>
      <c r="J15" s="229"/>
      <c r="K15" s="215"/>
      <c r="L15" s="229"/>
      <c r="M15" s="215"/>
      <c r="N15" s="229"/>
      <c r="O15" s="215" t="s">
        <v>79</v>
      </c>
      <c r="P15" s="229"/>
      <c r="Q15" s="215"/>
      <c r="R15" s="229"/>
      <c r="S15" s="215"/>
      <c r="T15" s="229"/>
      <c r="U15" s="215"/>
      <c r="V15" s="229"/>
      <c r="W15" s="215" t="s">
        <v>79</v>
      </c>
      <c r="X15" s="229"/>
      <c r="Y15" s="215">
        <v>128</v>
      </c>
      <c r="Z15" s="229"/>
      <c r="AA15" s="215"/>
      <c r="AB15" s="229"/>
      <c r="AC15" s="215"/>
      <c r="AD15" s="229"/>
      <c r="AE15" s="215"/>
      <c r="AF15" s="229"/>
      <c r="AG15" s="215"/>
      <c r="AH15" s="156"/>
    </row>
    <row r="16" spans="1:35" ht="27" thickBot="1" x14ac:dyDescent="0.2">
      <c r="B16" s="183" t="s">
        <v>21</v>
      </c>
      <c r="C16" s="1192"/>
      <c r="D16" s="194" t="s">
        <v>290</v>
      </c>
      <c r="E16" s="171" t="s">
        <v>475</v>
      </c>
      <c r="G16" s="212"/>
      <c r="I16" s="212"/>
      <c r="K16" s="212"/>
      <c r="M16" s="212"/>
      <c r="O16" s="212" t="s">
        <v>691</v>
      </c>
      <c r="Q16" s="212"/>
      <c r="S16" s="212"/>
      <c r="U16" s="212"/>
      <c r="W16" s="212" t="s">
        <v>691</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c r="U17" s="210"/>
      <c r="W17" s="210" t="s">
        <v>98</v>
      </c>
      <c r="Y17" s="210" t="s">
        <v>98</v>
      </c>
      <c r="AA17" s="210"/>
      <c r="AC17" s="210"/>
      <c r="AE17" s="210"/>
      <c r="AG17" s="210"/>
    </row>
    <row r="18" spans="1:34" ht="27" thickTop="1" x14ac:dyDescent="0.15">
      <c r="B18" s="186" t="s">
        <v>21</v>
      </c>
      <c r="C18" s="1188" t="s">
        <v>482</v>
      </c>
      <c r="D18" s="203" t="s">
        <v>486</v>
      </c>
      <c r="E18" s="174" t="s">
        <v>476</v>
      </c>
      <c r="G18" s="216"/>
      <c r="I18" s="216"/>
      <c r="K18" s="216"/>
      <c r="M18" s="216"/>
      <c r="O18" s="216" t="s">
        <v>1316</v>
      </c>
      <c r="Q18" s="216"/>
      <c r="S18" s="216"/>
      <c r="U18" s="216"/>
      <c r="W18" s="216" t="s">
        <v>1316</v>
      </c>
      <c r="Y18" s="216" t="s">
        <v>1316</v>
      </c>
      <c r="AA18" s="216"/>
      <c r="AC18" s="216"/>
      <c r="AE18" s="216"/>
      <c r="AG18" s="216"/>
    </row>
    <row r="19" spans="1:34" x14ac:dyDescent="0.15">
      <c r="B19" s="185" t="s">
        <v>22</v>
      </c>
      <c r="C19" s="1189"/>
      <c r="D19" s="196" t="s">
        <v>487</v>
      </c>
      <c r="E19" s="173" t="s">
        <v>32</v>
      </c>
      <c r="G19" s="217"/>
      <c r="I19" s="217"/>
      <c r="K19" s="217"/>
      <c r="M19" s="217"/>
      <c r="O19" s="217">
        <v>2</v>
      </c>
      <c r="Q19" s="217"/>
      <c r="S19" s="217"/>
      <c r="U19" s="217"/>
      <c r="W19" s="217">
        <v>1</v>
      </c>
      <c r="Y19" s="217">
        <v>2</v>
      </c>
      <c r="AA19" s="217"/>
      <c r="AC19" s="217"/>
      <c r="AE19" s="217"/>
      <c r="AG19" s="217"/>
    </row>
    <row r="20" spans="1:34" ht="26" x14ac:dyDescent="0.15">
      <c r="B20" s="185" t="s">
        <v>21</v>
      </c>
      <c r="C20" s="1189"/>
      <c r="D20" s="196" t="s">
        <v>293</v>
      </c>
      <c r="E20" s="173" t="s">
        <v>292</v>
      </c>
      <c r="G20" s="217"/>
      <c r="I20" s="217"/>
      <c r="K20" s="217"/>
      <c r="M20" s="217"/>
      <c r="O20" s="1072" t="s">
        <v>295</v>
      </c>
      <c r="Q20" s="217"/>
      <c r="S20" s="217"/>
      <c r="U20" s="217"/>
      <c r="W20" s="217" t="s">
        <v>746</v>
      </c>
      <c r="Y20" s="217" t="s">
        <v>295</v>
      </c>
      <c r="AA20" s="217"/>
      <c r="AC20" s="217"/>
      <c r="AE20" s="217"/>
      <c r="AG20" s="217"/>
    </row>
    <row r="21" spans="1:34" ht="26" x14ac:dyDescent="0.15">
      <c r="B21" s="185" t="s">
        <v>21</v>
      </c>
      <c r="C21" s="1189"/>
      <c r="D21" s="196" t="s">
        <v>1</v>
      </c>
      <c r="E21" s="173" t="s">
        <v>256</v>
      </c>
      <c r="G21" s="217"/>
      <c r="I21" s="217"/>
      <c r="K21" s="217"/>
      <c r="M21" s="217"/>
      <c r="O21" s="217" t="s">
        <v>81</v>
      </c>
      <c r="Q21" s="217"/>
      <c r="S21" s="217"/>
      <c r="U21" s="217"/>
      <c r="W21" s="217" t="s">
        <v>256</v>
      </c>
      <c r="Y21" s="217" t="s">
        <v>256</v>
      </c>
      <c r="AA21" s="217"/>
      <c r="AC21" s="217"/>
      <c r="AE21" s="217"/>
      <c r="AG21" s="217"/>
    </row>
    <row r="22" spans="1:34" ht="14" thickBot="1" x14ac:dyDescent="0.2">
      <c r="B22" s="183" t="s">
        <v>21</v>
      </c>
      <c r="C22" s="1192"/>
      <c r="D22" s="194" t="s">
        <v>437</v>
      </c>
      <c r="E22" s="171" t="s">
        <v>460</v>
      </c>
      <c r="G22" s="212"/>
      <c r="I22" s="212"/>
      <c r="K22" s="212"/>
      <c r="M22" s="212"/>
      <c r="O22" s="212" t="s">
        <v>30</v>
      </c>
      <c r="Q22" s="212"/>
      <c r="S22" s="212"/>
      <c r="U22" s="212"/>
      <c r="W22" s="212" t="s">
        <v>460</v>
      </c>
      <c r="Y22" s="212" t="s">
        <v>30</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1113</v>
      </c>
      <c r="Q24" s="217"/>
      <c r="S24" s="217"/>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c r="U25" s="212"/>
      <c r="W25" s="212" t="s">
        <v>727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v>
      </c>
      <c r="Q27" s="217"/>
      <c r="S27" s="217"/>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3.44</v>
      </c>
      <c r="P28" s="230"/>
      <c r="Q28" s="218"/>
      <c r="R28" s="230"/>
      <c r="S28" s="218"/>
      <c r="T28" s="230"/>
      <c r="U28" s="218"/>
      <c r="V28" s="230"/>
      <c r="W28" s="218" t="s">
        <v>747</v>
      </c>
      <c r="X28" s="230"/>
      <c r="Y28" s="218">
        <v>2.99</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1114</v>
      </c>
      <c r="Q29" s="212"/>
      <c r="S29" s="212"/>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1099</v>
      </c>
      <c r="P30" s="231"/>
      <c r="Q30" s="219"/>
      <c r="R30" s="231"/>
      <c r="S30" s="219"/>
      <c r="T30" s="231"/>
      <c r="U30" s="219"/>
      <c r="V30" s="231"/>
      <c r="W30" s="219" t="s">
        <v>748</v>
      </c>
      <c r="X30" s="231"/>
      <c r="Y30" s="219" t="s">
        <v>455</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1115</v>
      </c>
      <c r="Q31" s="217"/>
      <c r="S31" s="217"/>
      <c r="U31" s="217"/>
      <c r="W31" s="217">
        <v>0</v>
      </c>
      <c r="Y31" s="217" t="s">
        <v>599</v>
      </c>
      <c r="AA31" s="217"/>
      <c r="AC31" s="217"/>
      <c r="AE31" s="217"/>
      <c r="AG31" s="217"/>
    </row>
    <row r="32" spans="1:34" ht="26" x14ac:dyDescent="0.15">
      <c r="B32" s="185" t="s">
        <v>22</v>
      </c>
      <c r="C32" s="1189"/>
      <c r="D32" s="196" t="s">
        <v>315</v>
      </c>
      <c r="E32" s="173" t="s">
        <v>32</v>
      </c>
      <c r="G32" s="217"/>
      <c r="I32" s="217"/>
      <c r="K32" s="217"/>
      <c r="M32" s="217"/>
      <c r="O32" s="217">
        <v>0</v>
      </c>
      <c r="Q32" s="217"/>
      <c r="S32" s="217"/>
      <c r="U32" s="217"/>
      <c r="W32" s="217" t="s">
        <v>730</v>
      </c>
      <c r="Y32" s="217">
        <v>0</v>
      </c>
      <c r="AA32" s="217"/>
      <c r="AC32" s="217"/>
      <c r="AE32" s="217"/>
      <c r="AG32" s="217"/>
    </row>
    <row r="33" spans="1:34" ht="27" thickBot="1" x14ac:dyDescent="0.2">
      <c r="B33" s="183" t="s">
        <v>22</v>
      </c>
      <c r="C33" s="1192"/>
      <c r="D33" s="194" t="s">
        <v>316</v>
      </c>
      <c r="E33" s="171" t="s">
        <v>32</v>
      </c>
      <c r="G33" s="212"/>
      <c r="I33" s="212"/>
      <c r="K33" s="212"/>
      <c r="M33" s="212"/>
      <c r="O33" s="212">
        <v>0</v>
      </c>
      <c r="Q33" s="212"/>
      <c r="S33" s="212"/>
      <c r="U33" s="212"/>
      <c r="W33" s="212">
        <v>0</v>
      </c>
      <c r="Y33" s="212">
        <v>0</v>
      </c>
      <c r="AA33" s="212"/>
      <c r="AC33" s="212"/>
      <c r="AE33" s="212"/>
      <c r="AG33" s="212"/>
    </row>
    <row r="34" spans="1:34" ht="53" thickTop="1" x14ac:dyDescent="0.15">
      <c r="B34" s="186" t="s">
        <v>21</v>
      </c>
      <c r="C34" s="1188" t="s">
        <v>305</v>
      </c>
      <c r="D34" s="203" t="s">
        <v>27</v>
      </c>
      <c r="E34" s="174" t="s">
        <v>34</v>
      </c>
      <c r="G34" s="216"/>
      <c r="I34" s="216"/>
      <c r="K34" s="216"/>
      <c r="M34" s="216"/>
      <c r="O34" s="216" t="s">
        <v>1106</v>
      </c>
      <c r="Q34" s="216"/>
      <c r="S34" s="216"/>
      <c r="U34" s="216"/>
      <c r="W34" s="216" t="s">
        <v>731</v>
      </c>
      <c r="Y34" s="216" t="s">
        <v>197</v>
      </c>
      <c r="AA34" s="216"/>
      <c r="AC34" s="216"/>
      <c r="AE34" s="216"/>
      <c r="AG34" s="216"/>
    </row>
    <row r="35" spans="1:34" x14ac:dyDescent="0.15">
      <c r="B35" s="185" t="s">
        <v>21</v>
      </c>
      <c r="C35" s="1189"/>
      <c r="D35" s="196" t="s">
        <v>40</v>
      </c>
      <c r="E35" s="173" t="s">
        <v>449</v>
      </c>
      <c r="G35" s="220"/>
      <c r="I35" s="220"/>
      <c r="K35" s="220"/>
      <c r="M35" s="220"/>
      <c r="O35" s="220" t="s">
        <v>1116</v>
      </c>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1116</v>
      </c>
      <c r="Q36" s="217"/>
      <c r="S36" s="217"/>
      <c r="U36" s="217"/>
      <c r="W36" s="217" t="s">
        <v>742</v>
      </c>
      <c r="Y36" s="217" t="s">
        <v>186</v>
      </c>
      <c r="AA36" s="217"/>
      <c r="AC36" s="217"/>
      <c r="AE36" s="217"/>
      <c r="AG36" s="217"/>
    </row>
    <row r="37" spans="1:34" ht="27" thickBot="1" x14ac:dyDescent="0.2">
      <c r="B37" s="183" t="s">
        <v>22</v>
      </c>
      <c r="C37" s="1192"/>
      <c r="D37" s="194" t="s">
        <v>318</v>
      </c>
      <c r="E37" s="171" t="s">
        <v>32</v>
      </c>
      <c r="G37" s="212"/>
      <c r="I37" s="212"/>
      <c r="K37" s="212"/>
      <c r="M37" s="212"/>
      <c r="O37" s="212" t="s">
        <v>1108</v>
      </c>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t="s">
        <v>1117</v>
      </c>
      <c r="P38" s="232"/>
      <c r="Q38" s="221"/>
      <c r="R38" s="232"/>
      <c r="S38" s="221"/>
      <c r="T38" s="232"/>
      <c r="U38" s="221"/>
      <c r="V38" s="232"/>
      <c r="W38" s="221" t="s">
        <v>749</v>
      </c>
      <c r="X38" s="232"/>
      <c r="Y38" s="221">
        <v>46.4</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217" t="s">
        <v>77</v>
      </c>
      <c r="Q39" s="217"/>
      <c r="S39" s="217"/>
      <c r="U39" s="217"/>
      <c r="W39" s="217" t="s">
        <v>750</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c r="U40" s="212"/>
      <c r="W40" s="212" t="s">
        <v>91</v>
      </c>
      <c r="Y40" s="212" t="s">
        <v>41</v>
      </c>
      <c r="AA40" s="212"/>
      <c r="AC40" s="212"/>
      <c r="AE40" s="212"/>
      <c r="AG40" s="212"/>
    </row>
    <row r="41" spans="1:34" ht="40" thickTop="1" x14ac:dyDescent="0.15">
      <c r="B41" s="186" t="s">
        <v>21</v>
      </c>
      <c r="C41" s="1188" t="s">
        <v>484</v>
      </c>
      <c r="D41" s="203" t="s">
        <v>5</v>
      </c>
      <c r="E41" s="174" t="s">
        <v>327</v>
      </c>
      <c r="G41" s="216"/>
      <c r="I41" s="216"/>
      <c r="K41" s="216"/>
      <c r="M41" s="216"/>
      <c r="O41" s="216" t="s">
        <v>1110</v>
      </c>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100</v>
      </c>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119</v>
      </c>
      <c r="Q49" s="199"/>
      <c r="S49" s="199"/>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200">
        <v>219</v>
      </c>
      <c r="Q50" s="200"/>
      <c r="S50" s="200"/>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t="s">
        <v>116</v>
      </c>
      <c r="Q51" s="201"/>
      <c r="S51" s="201"/>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E2:E4"/>
    <mergeCell ref="B2:D2"/>
    <mergeCell ref="B3:D3"/>
    <mergeCell ref="B4:D4"/>
    <mergeCell ref="B6:D6"/>
    <mergeCell ref="C15:C16"/>
    <mergeCell ref="C10:C11"/>
    <mergeCell ref="B45:E45"/>
    <mergeCell ref="D46:D50"/>
    <mergeCell ref="D52:D54"/>
    <mergeCell ref="C34:C37"/>
    <mergeCell ref="C51:C56"/>
    <mergeCell ref="C46:C50"/>
    <mergeCell ref="C23:C25"/>
    <mergeCell ref="C41:C43"/>
    <mergeCell ref="C38:C40"/>
    <mergeCell ref="C26:C29"/>
    <mergeCell ref="C12:C14"/>
    <mergeCell ref="C18:C22"/>
    <mergeCell ref="C30:C33"/>
  </mergeCells>
  <conditionalFormatting sqref="G1:AG1048576">
    <cfRule type="containsBlanks" dxfId="2033" priority="22">
      <formula>LEN(TRIM(G1))=0</formula>
    </cfRule>
  </conditionalFormatting>
  <conditionalFormatting sqref="D57:AG1048576 D1:AG3 E4:AG4 F45:AG56 D5:AG44">
    <cfRule type="expression" dxfId="2032" priority="21">
      <formula>IF($B1="M",TRUE,FALSE)</formula>
    </cfRule>
  </conditionalFormatting>
  <conditionalFormatting sqref="B1:B3 B57:B1048576 B5:B44">
    <cfRule type="cellIs" dxfId="2031" priority="20" operator="equal">
      <formula>"M"</formula>
    </cfRule>
  </conditionalFormatting>
  <conditionalFormatting sqref="A57:AH1048576 A45:A56 A1:AH3 A44:AH44 A7:B43 A5:AH6 A4 E4:AH4 AJ1:XFD1048576 F45:AH56 D7:AH43">
    <cfRule type="cellIs" dxfId="2030" priority="18" operator="equal">
      <formula>"N/A"</formula>
    </cfRule>
    <cfRule type="cellIs" dxfId="2029" priority="19" operator="equal">
      <formula>"?"</formula>
    </cfRule>
  </conditionalFormatting>
  <conditionalFormatting sqref="D51:E52 E47:E50 D55:E56 E53:E54 D45:E46">
    <cfRule type="expression" dxfId="2028" priority="17">
      <formula>IF($B45="M",TRUE,FALSE)</formula>
    </cfRule>
  </conditionalFormatting>
  <conditionalFormatting sqref="B45:B56">
    <cfRule type="cellIs" dxfId="2027" priority="16" operator="equal">
      <formula>"M"</formula>
    </cfRule>
  </conditionalFormatting>
  <conditionalFormatting sqref="E47:E50 E53:E54 B45:E45 B46:B56 D46:E46 D55:E56 D51:E52">
    <cfRule type="cellIs" dxfId="2026" priority="14" operator="equal">
      <formula>"N/A"</formula>
    </cfRule>
    <cfRule type="cellIs" dxfId="2025" priority="15" operator="equal">
      <formula>"?"</formula>
    </cfRule>
  </conditionalFormatting>
  <conditionalFormatting sqref="C7:C43">
    <cfRule type="cellIs" dxfId="2024" priority="12" operator="equal">
      <formula>"N/A"</formula>
    </cfRule>
    <cfRule type="cellIs" dxfId="2023" priority="13" operator="equal">
      <formula>"?"</formula>
    </cfRule>
  </conditionalFormatting>
  <conditionalFormatting sqref="C46:C56">
    <cfRule type="cellIs" dxfId="2022" priority="10" operator="equal">
      <formula>"N/A"</formula>
    </cfRule>
    <cfRule type="cellIs" dxfId="2021" priority="11" operator="equal">
      <formula>"?"</formula>
    </cfRule>
  </conditionalFormatting>
  <conditionalFormatting sqref="D4">
    <cfRule type="expression" dxfId="2020" priority="9">
      <formula>IF($B4="M",TRUE,FALSE)</formula>
    </cfRule>
  </conditionalFormatting>
  <conditionalFormatting sqref="B4">
    <cfRule type="cellIs" dxfId="2019" priority="8" operator="equal">
      <formula>"M"</formula>
    </cfRule>
  </conditionalFormatting>
  <conditionalFormatting sqref="B4:D4">
    <cfRule type="cellIs" dxfId="2018" priority="6" operator="equal">
      <formula>"N/A"</formula>
    </cfRule>
    <cfRule type="cellIs" dxfId="2017" priority="7" operator="equal">
      <formula>"?"</formula>
    </cfRule>
  </conditionalFormatting>
  <conditionalFormatting sqref="AI1:AI13 AI15:AI1048576">
    <cfRule type="cellIs" dxfId="2016" priority="4" operator="equal">
      <formula>"N/A"</formula>
    </cfRule>
    <cfRule type="cellIs" dxfId="2015" priority="5" operator="equal">
      <formula>"?"</formula>
    </cfRule>
  </conditionalFormatting>
  <conditionalFormatting sqref="AI14">
    <cfRule type="cellIs" dxfId="2014" priority="2" operator="equal">
      <formula>"?"</formula>
    </cfRule>
    <cfRule type="containsBlanks" dxfId="2013" priority="3">
      <formula>LEN(TRIM(AI14))=0</formula>
    </cfRule>
  </conditionalFormatting>
  <conditionalFormatting sqref="AI1:AI1048576">
    <cfRule type="notContainsBlanks" dxfId="2012" priority="1">
      <formula>LEN(TRIM(AI1))&gt;0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L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L-UM</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ULTRALIGHT</v>
      </c>
      <c r="C3" s="1204"/>
      <c r="D3" s="1204"/>
      <c r="E3" s="1199"/>
      <c r="G3" s="166"/>
      <c r="I3" s="166"/>
      <c r="K3" s="166"/>
      <c r="M3" s="166"/>
      <c r="O3" s="166" t="s">
        <v>1118</v>
      </c>
      <c r="Q3" s="166"/>
      <c r="S3" s="166"/>
      <c r="U3" s="166"/>
      <c r="W3" s="166" t="s">
        <v>151</v>
      </c>
      <c r="Y3" s="166" t="s">
        <v>594</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MIDRANGE</v>
      </c>
      <c r="C4" s="1206"/>
      <c r="D4" s="1206"/>
      <c r="E4" s="1200"/>
      <c r="G4" s="167"/>
      <c r="I4" s="167"/>
      <c r="K4" s="167"/>
      <c r="M4" s="167"/>
      <c r="O4" s="167">
        <v>989</v>
      </c>
      <c r="Q4" s="167"/>
      <c r="S4" s="167"/>
      <c r="U4" s="167"/>
      <c r="W4" s="167">
        <v>869</v>
      </c>
      <c r="Y4" s="167">
        <v>880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1112</v>
      </c>
      <c r="Q7" s="209"/>
      <c r="S7" s="209"/>
      <c r="U7" s="209"/>
      <c r="W7" s="209" t="s">
        <v>152</v>
      </c>
      <c r="Y7" s="209" t="s">
        <v>194</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c r="U8" s="210"/>
      <c r="W8" s="210" t="s">
        <v>91</v>
      </c>
      <c r="Y8" s="210" t="s">
        <v>115</v>
      </c>
      <c r="AA8" s="210"/>
      <c r="AC8" s="210"/>
      <c r="AE8" s="210"/>
      <c r="AG8" s="210"/>
    </row>
    <row r="9" spans="1:35" ht="41" thickTop="1" thickBot="1" x14ac:dyDescent="0.2">
      <c r="B9" s="181" t="s">
        <v>21</v>
      </c>
      <c r="C9" s="249" t="s">
        <v>463</v>
      </c>
      <c r="D9" s="192" t="s">
        <v>8</v>
      </c>
      <c r="E9" s="169" t="s">
        <v>450</v>
      </c>
      <c r="G9" s="210"/>
      <c r="I9" s="210"/>
      <c r="K9" s="210"/>
      <c r="M9" s="210"/>
      <c r="O9" s="210" t="s">
        <v>1055</v>
      </c>
      <c r="Q9" s="210"/>
      <c r="S9" s="210"/>
      <c r="U9" s="210"/>
      <c r="W9" s="210" t="s">
        <v>726</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428</v>
      </c>
      <c r="G11" s="212"/>
      <c r="I11" s="212"/>
      <c r="K11" s="212"/>
      <c r="M11" s="212"/>
      <c r="O11" s="212" t="s">
        <v>1317</v>
      </c>
      <c r="Q11" s="212"/>
      <c r="S11" s="212"/>
      <c r="U11" s="212"/>
      <c r="W11" s="212" t="s">
        <v>601</v>
      </c>
      <c r="Y11" s="212" t="s">
        <v>601</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t="s">
        <v>29</v>
      </c>
      <c r="P12" s="227"/>
      <c r="Q12" s="213"/>
      <c r="R12" s="227"/>
      <c r="S12" s="213"/>
      <c r="T12" s="227"/>
      <c r="U12" s="213"/>
      <c r="V12" s="227"/>
      <c r="W12" s="213">
        <v>4</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1</v>
      </c>
      <c r="P13" s="228"/>
      <c r="Q13" s="214"/>
      <c r="R13" s="228"/>
      <c r="S13" s="214"/>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783</v>
      </c>
      <c r="Q14" s="212"/>
      <c r="S14" s="212"/>
      <c r="U14" s="212"/>
      <c r="W14" s="212" t="s">
        <v>783</v>
      </c>
      <c r="Y14" s="212" t="s">
        <v>783</v>
      </c>
      <c r="AA14" s="212"/>
      <c r="AC14" s="212"/>
      <c r="AE14" s="212"/>
      <c r="AG14" s="212"/>
      <c r="AI14" s="54"/>
    </row>
    <row r="15" spans="1:35" ht="14" thickTop="1" x14ac:dyDescent="0.15">
      <c r="B15" s="184" t="s">
        <v>21</v>
      </c>
      <c r="C15" s="1188" t="s">
        <v>424</v>
      </c>
      <c r="D15" s="195" t="s">
        <v>288</v>
      </c>
      <c r="E15" s="172" t="s">
        <v>473</v>
      </c>
      <c r="F15" s="156"/>
      <c r="G15" s="215"/>
      <c r="H15" s="229"/>
      <c r="I15" s="215"/>
      <c r="J15" s="229"/>
      <c r="K15" s="215"/>
      <c r="L15" s="229"/>
      <c r="M15" s="215"/>
      <c r="N15" s="229"/>
      <c r="O15" s="215" t="s">
        <v>79</v>
      </c>
      <c r="P15" s="229"/>
      <c r="Q15" s="215"/>
      <c r="R15" s="229"/>
      <c r="S15" s="215"/>
      <c r="T15" s="229"/>
      <c r="U15" s="215"/>
      <c r="V15" s="229"/>
      <c r="W15" s="215" t="s">
        <v>79</v>
      </c>
      <c r="X15" s="229"/>
      <c r="Y15" s="215">
        <v>240</v>
      </c>
      <c r="Z15" s="229"/>
      <c r="AA15" s="215"/>
      <c r="AB15" s="229"/>
      <c r="AC15" s="215"/>
      <c r="AD15" s="229"/>
      <c r="AE15" s="215"/>
      <c r="AF15" s="229"/>
      <c r="AG15" s="215"/>
      <c r="AH15" s="156"/>
    </row>
    <row r="16" spans="1:35" ht="27" thickBot="1" x14ac:dyDescent="0.2">
      <c r="B16" s="183" t="s">
        <v>21</v>
      </c>
      <c r="C16" s="1192"/>
      <c r="D16" s="194" t="s">
        <v>290</v>
      </c>
      <c r="E16" s="171" t="s">
        <v>475</v>
      </c>
      <c r="G16" s="212"/>
      <c r="I16" s="212"/>
      <c r="K16" s="212"/>
      <c r="M16" s="212"/>
      <c r="O16" s="212" t="s">
        <v>691</v>
      </c>
      <c r="Q16" s="212"/>
      <c r="S16" s="212"/>
      <c r="U16" s="212"/>
      <c r="W16" s="212" t="s">
        <v>691</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c r="U17" s="210"/>
      <c r="W17" s="210" t="s">
        <v>98</v>
      </c>
      <c r="Y17" s="210" t="s">
        <v>98</v>
      </c>
      <c r="AA17" s="210"/>
      <c r="AC17" s="210"/>
      <c r="AE17" s="210"/>
      <c r="AG17" s="210"/>
    </row>
    <row r="18" spans="1:34" ht="27" thickTop="1" x14ac:dyDescent="0.15">
      <c r="B18" s="186" t="s">
        <v>21</v>
      </c>
      <c r="C18" s="1188" t="s">
        <v>482</v>
      </c>
      <c r="D18" s="203" t="s">
        <v>486</v>
      </c>
      <c r="E18" s="174" t="s">
        <v>476</v>
      </c>
      <c r="G18" s="216"/>
      <c r="I18" s="216"/>
      <c r="K18" s="216"/>
      <c r="M18" s="216"/>
      <c r="O18" s="216" t="s">
        <v>1316</v>
      </c>
      <c r="Q18" s="216"/>
      <c r="S18" s="216"/>
      <c r="U18" s="216"/>
      <c r="W18" s="216" t="s">
        <v>1316</v>
      </c>
      <c r="Y18" s="216" t="s">
        <v>1316</v>
      </c>
      <c r="AA18" s="216"/>
      <c r="AC18" s="216"/>
      <c r="AE18" s="216"/>
      <c r="AG18" s="216"/>
    </row>
    <row r="19" spans="1:34" x14ac:dyDescent="0.15">
      <c r="B19" s="185" t="s">
        <v>22</v>
      </c>
      <c r="C19" s="1189"/>
      <c r="D19" s="196" t="s">
        <v>487</v>
      </c>
      <c r="E19" s="173" t="s">
        <v>32</v>
      </c>
      <c r="G19" s="217"/>
      <c r="I19" s="217"/>
      <c r="K19" s="217"/>
      <c r="M19" s="217"/>
      <c r="O19" s="217">
        <v>2</v>
      </c>
      <c r="Q19" s="217"/>
      <c r="S19" s="217"/>
      <c r="U19" s="217"/>
      <c r="W19" s="217">
        <v>1</v>
      </c>
      <c r="Y19" s="217">
        <v>2</v>
      </c>
      <c r="AA19" s="217"/>
      <c r="AC19" s="217"/>
      <c r="AE19" s="217"/>
      <c r="AG19" s="217"/>
    </row>
    <row r="20" spans="1:34" ht="26" x14ac:dyDescent="0.15">
      <c r="B20" s="185" t="s">
        <v>21</v>
      </c>
      <c r="C20" s="1189"/>
      <c r="D20" s="196" t="s">
        <v>293</v>
      </c>
      <c r="E20" s="173" t="s">
        <v>292</v>
      </c>
      <c r="G20" s="217"/>
      <c r="I20" s="217"/>
      <c r="K20" s="217"/>
      <c r="M20" s="217"/>
      <c r="O20" s="1072" t="s">
        <v>295</v>
      </c>
      <c r="Q20" s="217"/>
      <c r="S20" s="217"/>
      <c r="U20" s="217"/>
      <c r="W20" s="217" t="s">
        <v>746</v>
      </c>
      <c r="Y20" s="217" t="s">
        <v>295</v>
      </c>
      <c r="AA20" s="217"/>
      <c r="AC20" s="217"/>
      <c r="AE20" s="217"/>
      <c r="AG20" s="217"/>
    </row>
    <row r="21" spans="1:34" ht="26" x14ac:dyDescent="0.15">
      <c r="B21" s="185" t="s">
        <v>21</v>
      </c>
      <c r="C21" s="1189"/>
      <c r="D21" s="196" t="s">
        <v>1</v>
      </c>
      <c r="E21" s="173" t="s">
        <v>256</v>
      </c>
      <c r="G21" s="217"/>
      <c r="I21" s="217"/>
      <c r="K21" s="217"/>
      <c r="M21" s="217"/>
      <c r="O21" s="217" t="s">
        <v>81</v>
      </c>
      <c r="Q21" s="217"/>
      <c r="S21" s="217"/>
      <c r="U21" s="217"/>
      <c r="W21" s="217" t="s">
        <v>256</v>
      </c>
      <c r="Y21" s="217" t="s">
        <v>256</v>
      </c>
      <c r="AA21" s="217"/>
      <c r="AC21" s="217"/>
      <c r="AE21" s="217"/>
      <c r="AG21" s="217"/>
    </row>
    <row r="22" spans="1:34" ht="14" thickBot="1" x14ac:dyDescent="0.2">
      <c r="B22" s="183" t="s">
        <v>21</v>
      </c>
      <c r="C22" s="1192"/>
      <c r="D22" s="194" t="s">
        <v>437</v>
      </c>
      <c r="E22" s="171" t="s">
        <v>460</v>
      </c>
      <c r="G22" s="212"/>
      <c r="I22" s="212"/>
      <c r="K22" s="212"/>
      <c r="M22" s="212"/>
      <c r="O22" s="212" t="s">
        <v>460</v>
      </c>
      <c r="Q22" s="212"/>
      <c r="S22" s="212"/>
      <c r="U22" s="212"/>
      <c r="W22" s="212" t="s">
        <v>460</v>
      </c>
      <c r="Y22" s="212" t="s">
        <v>30</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1113</v>
      </c>
      <c r="Q24" s="217"/>
      <c r="S24" s="217"/>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c r="U25" s="212"/>
      <c r="W25" s="212" t="s">
        <v>727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119</v>
      </c>
      <c r="Q27" s="217"/>
      <c r="S27" s="217"/>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3.44</v>
      </c>
      <c r="P28" s="230"/>
      <c r="Q28" s="218"/>
      <c r="R28" s="230"/>
      <c r="S28" s="218"/>
      <c r="T28" s="230"/>
      <c r="U28" s="218"/>
      <c r="V28" s="230"/>
      <c r="W28" s="218">
        <v>2.94</v>
      </c>
      <c r="X28" s="230"/>
      <c r="Y28" s="218">
        <v>2.99</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1114</v>
      </c>
      <c r="Q29" s="212"/>
      <c r="S29" s="212"/>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1099</v>
      </c>
      <c r="P30" s="231"/>
      <c r="Q30" s="219"/>
      <c r="R30" s="231"/>
      <c r="S30" s="219"/>
      <c r="T30" s="231"/>
      <c r="U30" s="219"/>
      <c r="V30" s="231"/>
      <c r="W30" s="219" t="s">
        <v>748</v>
      </c>
      <c r="X30" s="231"/>
      <c r="Y30" s="219" t="s">
        <v>455</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1115</v>
      </c>
      <c r="Q31" s="217"/>
      <c r="S31" s="217"/>
      <c r="U31" s="217"/>
      <c r="W31" s="217">
        <v>0</v>
      </c>
      <c r="Y31" s="217" t="s">
        <v>599</v>
      </c>
      <c r="AA31" s="217"/>
      <c r="AC31" s="217"/>
      <c r="AE31" s="217"/>
      <c r="AG31" s="217"/>
    </row>
    <row r="32" spans="1:34" ht="26" x14ac:dyDescent="0.15">
      <c r="B32" s="185" t="s">
        <v>22</v>
      </c>
      <c r="C32" s="1189"/>
      <c r="D32" s="196" t="s">
        <v>315</v>
      </c>
      <c r="E32" s="173" t="s">
        <v>32</v>
      </c>
      <c r="G32" s="217"/>
      <c r="I32" s="217"/>
      <c r="K32" s="217"/>
      <c r="M32" s="217"/>
      <c r="O32" s="217">
        <v>0</v>
      </c>
      <c r="Q32" s="217"/>
      <c r="S32" s="217"/>
      <c r="U32" s="217"/>
      <c r="W32" s="217" t="s">
        <v>730</v>
      </c>
      <c r="Y32" s="217">
        <v>0</v>
      </c>
      <c r="AA32" s="217"/>
      <c r="AC32" s="217"/>
      <c r="AE32" s="217"/>
      <c r="AG32" s="217"/>
    </row>
    <row r="33" spans="1:34" ht="27" thickBot="1" x14ac:dyDescent="0.2">
      <c r="B33" s="183" t="s">
        <v>22</v>
      </c>
      <c r="C33" s="1192"/>
      <c r="D33" s="194" t="s">
        <v>316</v>
      </c>
      <c r="E33" s="171" t="s">
        <v>32</v>
      </c>
      <c r="G33" s="212"/>
      <c r="I33" s="212"/>
      <c r="K33" s="212"/>
      <c r="M33" s="212"/>
      <c r="O33" s="212">
        <v>0</v>
      </c>
      <c r="Q33" s="212"/>
      <c r="S33" s="212"/>
      <c r="U33" s="212"/>
      <c r="W33" s="212">
        <v>0</v>
      </c>
      <c r="Y33" s="212">
        <v>0</v>
      </c>
      <c r="AA33" s="212"/>
      <c r="AC33" s="212"/>
      <c r="AE33" s="212"/>
      <c r="AG33" s="212"/>
    </row>
    <row r="34" spans="1:34" ht="53" thickTop="1" x14ac:dyDescent="0.15">
      <c r="B34" s="186" t="s">
        <v>21</v>
      </c>
      <c r="C34" s="1188" t="s">
        <v>305</v>
      </c>
      <c r="D34" s="203" t="s">
        <v>27</v>
      </c>
      <c r="E34" s="174" t="s">
        <v>34</v>
      </c>
      <c r="G34" s="216"/>
      <c r="I34" s="216"/>
      <c r="K34" s="216"/>
      <c r="M34" s="216"/>
      <c r="O34" s="216" t="s">
        <v>1106</v>
      </c>
      <c r="Q34" s="216"/>
      <c r="S34" s="216"/>
      <c r="U34" s="216"/>
      <c r="W34" s="216" t="s">
        <v>731</v>
      </c>
      <c r="Y34" s="216" t="s">
        <v>197</v>
      </c>
      <c r="AA34" s="216"/>
      <c r="AC34" s="216"/>
      <c r="AE34" s="216"/>
      <c r="AG34" s="216"/>
    </row>
    <row r="35" spans="1:34" x14ac:dyDescent="0.15">
      <c r="B35" s="185" t="s">
        <v>21</v>
      </c>
      <c r="C35" s="1189"/>
      <c r="D35" s="196" t="s">
        <v>40</v>
      </c>
      <c r="E35" s="173" t="s">
        <v>449</v>
      </c>
      <c r="G35" s="220"/>
      <c r="I35" s="220"/>
      <c r="K35" s="220"/>
      <c r="M35" s="220"/>
      <c r="O35" s="220" t="s">
        <v>1116</v>
      </c>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1116</v>
      </c>
      <c r="Q36" s="217"/>
      <c r="S36" s="217"/>
      <c r="U36" s="217"/>
      <c r="W36" s="217" t="s">
        <v>751</v>
      </c>
      <c r="Y36" s="217" t="s">
        <v>186</v>
      </c>
      <c r="AA36" s="217"/>
      <c r="AC36" s="217"/>
      <c r="AE36" s="217"/>
      <c r="AG36" s="217"/>
    </row>
    <row r="37" spans="1:34" ht="27" thickBot="1" x14ac:dyDescent="0.2">
      <c r="B37" s="183" t="s">
        <v>22</v>
      </c>
      <c r="C37" s="1192"/>
      <c r="D37" s="194" t="s">
        <v>318</v>
      </c>
      <c r="E37" s="171" t="s">
        <v>32</v>
      </c>
      <c r="G37" s="212"/>
      <c r="I37" s="212"/>
      <c r="K37" s="212"/>
      <c r="M37" s="212"/>
      <c r="O37" s="212" t="s">
        <v>1108</v>
      </c>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v>38</v>
      </c>
      <c r="P38" s="232"/>
      <c r="Q38" s="221"/>
      <c r="R38" s="232"/>
      <c r="S38" s="221"/>
      <c r="T38" s="232"/>
      <c r="U38" s="221"/>
      <c r="V38" s="232"/>
      <c r="W38" s="221">
        <v>46</v>
      </c>
      <c r="X38" s="232"/>
      <c r="Y38" s="221">
        <v>46</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217" t="s">
        <v>77</v>
      </c>
      <c r="Q39" s="217"/>
      <c r="S39" s="217"/>
      <c r="U39" s="217"/>
      <c r="W39" s="217" t="s">
        <v>750</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c r="U40" s="212"/>
      <c r="W40" s="212" t="s">
        <v>91</v>
      </c>
      <c r="Y40" s="212" t="s">
        <v>41</v>
      </c>
      <c r="AA40" s="212"/>
      <c r="AC40" s="212"/>
      <c r="AE40" s="212"/>
      <c r="AG40" s="212"/>
    </row>
    <row r="41" spans="1:34" ht="40" thickTop="1" x14ac:dyDescent="0.15">
      <c r="B41" s="186" t="s">
        <v>21</v>
      </c>
      <c r="C41" s="1188" t="s">
        <v>484</v>
      </c>
      <c r="D41" s="203" t="s">
        <v>5</v>
      </c>
      <c r="E41" s="174" t="s">
        <v>327</v>
      </c>
      <c r="G41" s="216"/>
      <c r="I41" s="216"/>
      <c r="K41" s="216"/>
      <c r="M41" s="216"/>
      <c r="O41" s="216" t="s">
        <v>1110</v>
      </c>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100</v>
      </c>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119</v>
      </c>
      <c r="Q49" s="199"/>
      <c r="S49" s="199"/>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200">
        <v>219</v>
      </c>
      <c r="Q50" s="200"/>
      <c r="S50" s="200"/>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v>30</v>
      </c>
      <c r="Q51" s="201"/>
      <c r="S51" s="201"/>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G1:AG15 G16:N16 P16:V16 X16:AG16 G17:AG1048576">
    <cfRule type="containsBlanks" dxfId="2011" priority="30">
      <formula>LEN(TRIM(G1))=0</formula>
    </cfRule>
  </conditionalFormatting>
  <conditionalFormatting sqref="D57:AG1048576 D1:AG3 E4:AG4 D5:AG15 D16:N16 P16:V16 X16:AG16 F45:AG56 D17:AG44">
    <cfRule type="expression" dxfId="2010" priority="29">
      <formula>IF($B1="M",TRUE,FALSE)</formula>
    </cfRule>
  </conditionalFormatting>
  <conditionalFormatting sqref="B1:B3 B57:B1048576 B5:B44">
    <cfRule type="cellIs" dxfId="2009" priority="28" operator="equal">
      <formula>"M"</formula>
    </cfRule>
  </conditionalFormatting>
  <conditionalFormatting sqref="A57:AH1048576 A45:A56 A1:AH3 A44:AH44 A7:B43 A5:AH6 A4 E4:AH4 AJ1:XFD1048576 D7:AH15 D16:N16 P16:V16 X16:AH16 F45:AH56 D17:AH43">
    <cfRule type="cellIs" dxfId="2008" priority="26" operator="equal">
      <formula>"N/A"</formula>
    </cfRule>
    <cfRule type="cellIs" dxfId="2007" priority="27" operator="equal">
      <formula>"?"</formula>
    </cfRule>
  </conditionalFormatting>
  <conditionalFormatting sqref="D51:E52 E47:E50 D55:E56 E53:E54 D45:E46">
    <cfRule type="expression" dxfId="2006" priority="25">
      <formula>IF($B45="M",TRUE,FALSE)</formula>
    </cfRule>
  </conditionalFormatting>
  <conditionalFormatting sqref="B45:B56">
    <cfRule type="cellIs" dxfId="2005" priority="24" operator="equal">
      <formula>"M"</formula>
    </cfRule>
  </conditionalFormatting>
  <conditionalFormatting sqref="E47:E50 E53:E54 B45:E45 B46:B56 D46:E46 D55:E56 D51:E52">
    <cfRule type="cellIs" dxfId="2004" priority="22" operator="equal">
      <formula>"N/A"</formula>
    </cfRule>
    <cfRule type="cellIs" dxfId="2003" priority="23" operator="equal">
      <formula>"?"</formula>
    </cfRule>
  </conditionalFormatting>
  <conditionalFormatting sqref="C7:C43">
    <cfRule type="cellIs" dxfId="2002" priority="20" operator="equal">
      <formula>"N/A"</formula>
    </cfRule>
    <cfRule type="cellIs" dxfId="2001" priority="21" operator="equal">
      <formula>"?"</formula>
    </cfRule>
  </conditionalFormatting>
  <conditionalFormatting sqref="C46:C56">
    <cfRule type="cellIs" dxfId="2000" priority="18" operator="equal">
      <formula>"N/A"</formula>
    </cfRule>
    <cfRule type="cellIs" dxfId="1999" priority="19" operator="equal">
      <formula>"?"</formula>
    </cfRule>
  </conditionalFormatting>
  <conditionalFormatting sqref="D4">
    <cfRule type="expression" dxfId="1998" priority="17">
      <formula>IF($B4="M",TRUE,FALSE)</formula>
    </cfRule>
  </conditionalFormatting>
  <conditionalFormatting sqref="B4">
    <cfRule type="cellIs" dxfId="1997" priority="16" operator="equal">
      <formula>"M"</formula>
    </cfRule>
  </conditionalFormatting>
  <conditionalFormatting sqref="B4:D4">
    <cfRule type="cellIs" dxfId="1996" priority="14" operator="equal">
      <formula>"N/A"</formula>
    </cfRule>
    <cfRule type="cellIs" dxfId="1995" priority="15" operator="equal">
      <formula>"?"</formula>
    </cfRule>
  </conditionalFormatting>
  <conditionalFormatting sqref="AI1:AI13 AI15:AI1048576">
    <cfRule type="cellIs" dxfId="1994" priority="12" operator="equal">
      <formula>"N/A"</formula>
    </cfRule>
    <cfRule type="cellIs" dxfId="1993" priority="13" operator="equal">
      <formula>"?"</formula>
    </cfRule>
  </conditionalFormatting>
  <conditionalFormatting sqref="AI14">
    <cfRule type="cellIs" dxfId="1992" priority="10" operator="equal">
      <formula>"?"</formula>
    </cfRule>
    <cfRule type="containsBlanks" dxfId="1991" priority="11">
      <formula>LEN(TRIM(AI14))=0</formula>
    </cfRule>
  </conditionalFormatting>
  <conditionalFormatting sqref="AI1:AI1048576">
    <cfRule type="notContainsBlanks" dxfId="1990" priority="9">
      <formula>LEN(TRIM(AI1))&gt;0</formula>
    </cfRule>
  </conditionalFormatting>
  <conditionalFormatting sqref="O16">
    <cfRule type="containsBlanks" dxfId="1989" priority="8">
      <formula>LEN(TRIM(O16))=0</formula>
    </cfRule>
  </conditionalFormatting>
  <conditionalFormatting sqref="O16">
    <cfRule type="expression" dxfId="1988" priority="7">
      <formula>IF($B16="M",TRUE,FALSE)</formula>
    </cfRule>
  </conditionalFormatting>
  <conditionalFormatting sqref="O16">
    <cfRule type="cellIs" dxfId="1987" priority="5" operator="equal">
      <formula>"N/A"</formula>
    </cfRule>
    <cfRule type="cellIs" dxfId="1986" priority="6" operator="equal">
      <formula>"?"</formula>
    </cfRule>
  </conditionalFormatting>
  <conditionalFormatting sqref="W16">
    <cfRule type="containsBlanks" dxfId="1985" priority="4">
      <formula>LEN(TRIM(W16))=0</formula>
    </cfRule>
  </conditionalFormatting>
  <conditionalFormatting sqref="W16">
    <cfRule type="expression" dxfId="1984" priority="3">
      <formula>IF($B16="M",TRUE,FALSE)</formula>
    </cfRule>
  </conditionalFormatting>
  <conditionalFormatting sqref="W16">
    <cfRule type="cellIs" dxfId="1983" priority="1" operator="equal">
      <formula>"N/A"</formula>
    </cfRule>
    <cfRule type="cellIs" dxfId="1982" priority="2" operator="equal">
      <formula>"?"</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O12"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L-UP</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ULTRALIGHT</v>
      </c>
      <c r="C3" s="1204"/>
      <c r="D3" s="1204"/>
      <c r="E3" s="1199"/>
      <c r="G3" s="166"/>
      <c r="I3" s="166"/>
      <c r="K3" s="166"/>
      <c r="M3" s="166"/>
      <c r="O3" s="166" t="s">
        <v>1119</v>
      </c>
      <c r="Q3" s="166"/>
      <c r="S3" s="166"/>
      <c r="U3" s="166"/>
      <c r="W3" s="166" t="s">
        <v>752</v>
      </c>
      <c r="Y3" s="166" t="s">
        <v>602</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PERFORMANCE</v>
      </c>
      <c r="C4" s="1206"/>
      <c r="D4" s="1206"/>
      <c r="E4" s="1200"/>
      <c r="G4" s="167"/>
      <c r="I4" s="167"/>
      <c r="K4" s="167"/>
      <c r="M4" s="167"/>
      <c r="O4" s="167">
        <v>1099</v>
      </c>
      <c r="Q4" s="167"/>
      <c r="S4" s="167"/>
      <c r="U4" s="167"/>
      <c r="W4" s="167">
        <v>1029</v>
      </c>
      <c r="Y4" s="167">
        <v>1180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1112</v>
      </c>
      <c r="Q7" s="209"/>
      <c r="S7" s="209"/>
      <c r="U7" s="209"/>
      <c r="W7" s="209" t="s">
        <v>152</v>
      </c>
      <c r="Y7" s="209" t="s">
        <v>194</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c r="U8" s="210"/>
      <c r="W8" s="210" t="s">
        <v>91</v>
      </c>
      <c r="Y8" s="210" t="s">
        <v>115</v>
      </c>
      <c r="AA8" s="210"/>
      <c r="AC8" s="210"/>
      <c r="AE8" s="210"/>
      <c r="AG8" s="210"/>
    </row>
    <row r="9" spans="1:35" ht="41" thickTop="1" thickBot="1" x14ac:dyDescent="0.2">
      <c r="B9" s="181" t="s">
        <v>21</v>
      </c>
      <c r="C9" s="249" t="s">
        <v>463</v>
      </c>
      <c r="D9" s="192" t="s">
        <v>8</v>
      </c>
      <c r="E9" s="169" t="s">
        <v>450</v>
      </c>
      <c r="G9" s="210"/>
      <c r="I9" s="210"/>
      <c r="K9" s="210"/>
      <c r="M9" s="210"/>
      <c r="O9" s="210" t="s">
        <v>1055</v>
      </c>
      <c r="Q9" s="210"/>
      <c r="S9" s="210"/>
      <c r="U9" s="210"/>
      <c r="W9" s="210" t="s">
        <v>726</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431</v>
      </c>
      <c r="G11" s="212"/>
      <c r="I11" s="212"/>
      <c r="K11" s="212"/>
      <c r="M11" s="212"/>
      <c r="O11" s="212" t="s">
        <v>1310</v>
      </c>
      <c r="Q11" s="212"/>
      <c r="S11" s="212"/>
      <c r="U11" s="212"/>
      <c r="W11" s="212" t="s">
        <v>1310</v>
      </c>
      <c r="Y11" s="212" t="s">
        <v>1310</v>
      </c>
      <c r="AA11" s="212"/>
      <c r="AC11" s="212"/>
      <c r="AE11" s="212"/>
      <c r="AG11" s="212"/>
    </row>
    <row r="12" spans="1:35" ht="14" thickTop="1" x14ac:dyDescent="0.15">
      <c r="B12" s="184" t="s">
        <v>21</v>
      </c>
      <c r="C12" s="1188" t="s">
        <v>481</v>
      </c>
      <c r="D12" s="195" t="s">
        <v>288</v>
      </c>
      <c r="E12" s="172">
        <v>8</v>
      </c>
      <c r="F12" s="154"/>
      <c r="G12" s="213"/>
      <c r="H12" s="227"/>
      <c r="I12" s="213"/>
      <c r="J12" s="227"/>
      <c r="K12" s="213"/>
      <c r="L12" s="227"/>
      <c r="M12" s="213"/>
      <c r="N12" s="227"/>
      <c r="O12" s="213" t="s">
        <v>764</v>
      </c>
      <c r="P12" s="227"/>
      <c r="Q12" s="213"/>
      <c r="R12" s="227"/>
      <c r="S12" s="213"/>
      <c r="T12" s="227"/>
      <c r="U12" s="213"/>
      <c r="V12" s="227"/>
      <c r="W12" s="213">
        <v>8</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1</v>
      </c>
      <c r="P13" s="228"/>
      <c r="Q13" s="214"/>
      <c r="R13" s="228"/>
      <c r="S13" s="214"/>
      <c r="T13" s="228"/>
      <c r="U13" s="214"/>
      <c r="V13" s="228"/>
      <c r="W13" s="214">
        <v>1</v>
      </c>
      <c r="X13" s="228"/>
      <c r="Y13" s="214">
        <v>1</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783</v>
      </c>
      <c r="Q14" s="212"/>
      <c r="S14" s="212"/>
      <c r="U14" s="212"/>
      <c r="W14" s="212" t="s">
        <v>783</v>
      </c>
      <c r="Y14" s="212" t="s">
        <v>783</v>
      </c>
      <c r="AA14" s="212"/>
      <c r="AC14" s="212"/>
      <c r="AE14" s="212"/>
      <c r="AG14" s="212"/>
      <c r="AI14" s="54"/>
    </row>
    <row r="15" spans="1:35" ht="14" thickTop="1" x14ac:dyDescent="0.15">
      <c r="B15" s="184" t="s">
        <v>21</v>
      </c>
      <c r="C15" s="1188" t="s">
        <v>424</v>
      </c>
      <c r="D15" s="195" t="s">
        <v>288</v>
      </c>
      <c r="E15" s="172" t="s">
        <v>79</v>
      </c>
      <c r="F15" s="156"/>
      <c r="G15" s="215"/>
      <c r="H15" s="229"/>
      <c r="I15" s="215"/>
      <c r="J15" s="229"/>
      <c r="K15" s="215"/>
      <c r="L15" s="229"/>
      <c r="M15" s="215"/>
      <c r="N15" s="229"/>
      <c r="O15" s="215" t="s">
        <v>79</v>
      </c>
      <c r="P15" s="229"/>
      <c r="Q15" s="215"/>
      <c r="R15" s="229"/>
      <c r="S15" s="215"/>
      <c r="T15" s="229"/>
      <c r="U15" s="215"/>
      <c r="V15" s="229"/>
      <c r="W15" s="215" t="s">
        <v>79</v>
      </c>
      <c r="X15" s="229"/>
      <c r="Y15" s="215">
        <v>512</v>
      </c>
      <c r="Z15" s="229"/>
      <c r="AA15" s="215"/>
      <c r="AB15" s="229"/>
      <c r="AC15" s="215"/>
      <c r="AD15" s="229"/>
      <c r="AE15" s="215"/>
      <c r="AF15" s="229"/>
      <c r="AG15" s="215"/>
      <c r="AH15" s="156"/>
    </row>
    <row r="16" spans="1:35" ht="27" thickBot="1" x14ac:dyDescent="0.2">
      <c r="B16" s="183" t="s">
        <v>21</v>
      </c>
      <c r="C16" s="1192"/>
      <c r="D16" s="194" t="s">
        <v>290</v>
      </c>
      <c r="E16" s="171" t="s">
        <v>475</v>
      </c>
      <c r="G16" s="212"/>
      <c r="I16" s="212"/>
      <c r="K16" s="212"/>
      <c r="M16" s="212"/>
      <c r="O16" s="212" t="s">
        <v>691</v>
      </c>
      <c r="Q16" s="212"/>
      <c r="S16" s="212"/>
      <c r="U16" s="212"/>
      <c r="W16" s="212" t="s">
        <v>691</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c r="U17" s="210"/>
      <c r="W17" s="210" t="s">
        <v>98</v>
      </c>
      <c r="Y17" s="210" t="s">
        <v>98</v>
      </c>
      <c r="AA17" s="210"/>
      <c r="AC17" s="210"/>
      <c r="AE17" s="210"/>
      <c r="AG17" s="210"/>
    </row>
    <row r="18" spans="1:34" ht="27" thickTop="1" x14ac:dyDescent="0.15">
      <c r="B18" s="186" t="s">
        <v>21</v>
      </c>
      <c r="C18" s="1188" t="s">
        <v>482</v>
      </c>
      <c r="D18" s="203" t="s">
        <v>486</v>
      </c>
      <c r="E18" s="174" t="s">
        <v>476</v>
      </c>
      <c r="G18" s="216"/>
      <c r="I18" s="216"/>
      <c r="K18" s="216"/>
      <c r="M18" s="216"/>
      <c r="O18" s="216" t="s">
        <v>1316</v>
      </c>
      <c r="Q18" s="216"/>
      <c r="S18" s="216"/>
      <c r="U18" s="216"/>
      <c r="W18" s="216" t="s">
        <v>1316</v>
      </c>
      <c r="Y18" s="216" t="s">
        <v>1316</v>
      </c>
      <c r="AA18" s="216"/>
      <c r="AC18" s="216"/>
      <c r="AE18" s="216"/>
      <c r="AG18" s="216"/>
    </row>
    <row r="19" spans="1:34" x14ac:dyDescent="0.15">
      <c r="B19" s="185" t="s">
        <v>22</v>
      </c>
      <c r="C19" s="1189"/>
      <c r="D19" s="196" t="s">
        <v>487</v>
      </c>
      <c r="E19" s="173" t="s">
        <v>32</v>
      </c>
      <c r="G19" s="217"/>
      <c r="I19" s="217"/>
      <c r="K19" s="217"/>
      <c r="M19" s="217"/>
      <c r="O19" s="217">
        <v>2</v>
      </c>
      <c r="Q19" s="217"/>
      <c r="S19" s="217"/>
      <c r="U19" s="217"/>
      <c r="W19" s="217">
        <v>1</v>
      </c>
      <c r="Y19" s="217">
        <v>2</v>
      </c>
      <c r="AA19" s="217"/>
      <c r="AC19" s="217"/>
      <c r="AE19" s="217"/>
      <c r="AG19" s="217"/>
    </row>
    <row r="20" spans="1:34" ht="26" x14ac:dyDescent="0.15">
      <c r="B20" s="185" t="s">
        <v>21</v>
      </c>
      <c r="C20" s="1189"/>
      <c r="D20" s="196" t="s">
        <v>293</v>
      </c>
      <c r="E20" s="173" t="s">
        <v>292</v>
      </c>
      <c r="G20" s="217"/>
      <c r="I20" s="217"/>
      <c r="K20" s="217"/>
      <c r="M20" s="217"/>
      <c r="O20" s="1072" t="s">
        <v>295</v>
      </c>
      <c r="Q20" s="217"/>
      <c r="S20" s="217"/>
      <c r="U20" s="217"/>
      <c r="W20" s="217" t="s">
        <v>746</v>
      </c>
      <c r="Y20" s="217" t="s">
        <v>295</v>
      </c>
      <c r="AA20" s="217"/>
      <c r="AC20" s="217"/>
      <c r="AE20" s="217"/>
      <c r="AG20" s="217"/>
    </row>
    <row r="21" spans="1:34" ht="26" x14ac:dyDescent="0.15">
      <c r="B21" s="185" t="s">
        <v>21</v>
      </c>
      <c r="C21" s="1189"/>
      <c r="D21" s="196" t="s">
        <v>1</v>
      </c>
      <c r="E21" s="173" t="s">
        <v>256</v>
      </c>
      <c r="G21" s="217"/>
      <c r="I21" s="217"/>
      <c r="K21" s="217"/>
      <c r="M21" s="217"/>
      <c r="O21" s="217" t="s">
        <v>81</v>
      </c>
      <c r="Q21" s="217"/>
      <c r="S21" s="217"/>
      <c r="U21" s="217"/>
      <c r="W21" s="217" t="s">
        <v>256</v>
      </c>
      <c r="Y21" s="217" t="s">
        <v>256</v>
      </c>
      <c r="AA21" s="217"/>
      <c r="AC21" s="217"/>
      <c r="AE21" s="217"/>
      <c r="AG21" s="217"/>
    </row>
    <row r="22" spans="1:34" ht="14" thickBot="1" x14ac:dyDescent="0.2">
      <c r="B22" s="183" t="s">
        <v>21</v>
      </c>
      <c r="C22" s="1192"/>
      <c r="D22" s="194" t="s">
        <v>437</v>
      </c>
      <c r="E22" s="171" t="s">
        <v>460</v>
      </c>
      <c r="G22" s="212"/>
      <c r="I22" s="212"/>
      <c r="K22" s="212"/>
      <c r="M22" s="212"/>
      <c r="O22" s="212" t="s">
        <v>460</v>
      </c>
      <c r="Q22" s="212"/>
      <c r="S22" s="212"/>
      <c r="U22" s="212"/>
      <c r="W22" s="212" t="s">
        <v>460</v>
      </c>
      <c r="Y22" s="212" t="s">
        <v>30</v>
      </c>
      <c r="AA22" s="212"/>
      <c r="AC22" s="212"/>
      <c r="AE22" s="212"/>
      <c r="AG22" s="212"/>
    </row>
    <row r="23" spans="1:34" ht="27" thickTop="1" x14ac:dyDescent="0.15">
      <c r="B23" s="186" t="s">
        <v>22</v>
      </c>
      <c r="C23" s="1188" t="s">
        <v>24</v>
      </c>
      <c r="D23" s="203" t="s">
        <v>438</v>
      </c>
      <c r="E23" s="174" t="s">
        <v>471</v>
      </c>
      <c r="G23" s="216"/>
      <c r="I23" s="216"/>
      <c r="K23" s="216"/>
      <c r="M23" s="216"/>
      <c r="O23" s="216" t="s">
        <v>687</v>
      </c>
      <c r="Q23" s="216"/>
      <c r="S23" s="216"/>
      <c r="U23" s="216"/>
      <c r="W23" s="216" t="s">
        <v>687</v>
      </c>
      <c r="Y23" s="216" t="s">
        <v>687</v>
      </c>
      <c r="AA23" s="216"/>
      <c r="AC23" s="216"/>
      <c r="AE23" s="216"/>
      <c r="AG23" s="216"/>
    </row>
    <row r="24" spans="1:34" ht="26" x14ac:dyDescent="0.15">
      <c r="B24" s="185" t="s">
        <v>21</v>
      </c>
      <c r="C24" s="1189"/>
      <c r="D24" s="196" t="s">
        <v>4</v>
      </c>
      <c r="E24" s="173" t="s">
        <v>4</v>
      </c>
      <c r="G24" s="217"/>
      <c r="I24" s="217"/>
      <c r="K24" s="217"/>
      <c r="M24" s="217"/>
      <c r="O24" s="217" t="s">
        <v>1113</v>
      </c>
      <c r="Q24" s="217"/>
      <c r="S24" s="217"/>
      <c r="U24" s="217"/>
      <c r="W24" s="217" t="s">
        <v>716</v>
      </c>
      <c r="Y24" s="217" t="s">
        <v>4</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c r="U25" s="212"/>
      <c r="W25" s="212" t="s">
        <v>727</v>
      </c>
      <c r="Y25" s="212" t="s">
        <v>188</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c r="T26" s="149"/>
      <c r="U26" s="216"/>
      <c r="V26" s="149"/>
      <c r="W26" s="216" t="s">
        <v>453</v>
      </c>
      <c r="X26" s="149"/>
      <c r="Y26" s="216" t="s">
        <v>453</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119</v>
      </c>
      <c r="Q27" s="217"/>
      <c r="S27" s="217"/>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3.44</v>
      </c>
      <c r="P28" s="230"/>
      <c r="Q28" s="218"/>
      <c r="R28" s="230"/>
      <c r="S28" s="218"/>
      <c r="T28" s="230"/>
      <c r="U28" s="218"/>
      <c r="V28" s="230"/>
      <c r="W28" s="218">
        <v>2.94</v>
      </c>
      <c r="X28" s="230"/>
      <c r="Y28" s="218">
        <v>2.99</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1114</v>
      </c>
      <c r="Q29" s="212"/>
      <c r="S29" s="212"/>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1099</v>
      </c>
      <c r="P30" s="231"/>
      <c r="Q30" s="219"/>
      <c r="R30" s="231"/>
      <c r="S30" s="219"/>
      <c r="T30" s="231"/>
      <c r="U30" s="219"/>
      <c r="V30" s="231"/>
      <c r="W30" s="219" t="s">
        <v>748</v>
      </c>
      <c r="X30" s="231"/>
      <c r="Y30" s="219" t="s">
        <v>455</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1115</v>
      </c>
      <c r="Q31" s="217"/>
      <c r="S31" s="217"/>
      <c r="U31" s="217"/>
      <c r="W31" s="217">
        <v>0</v>
      </c>
      <c r="Y31" s="217" t="s">
        <v>599</v>
      </c>
      <c r="AA31" s="217"/>
      <c r="AC31" s="217"/>
      <c r="AE31" s="217"/>
      <c r="AG31" s="217"/>
    </row>
    <row r="32" spans="1:34" ht="26" x14ac:dyDescent="0.15">
      <c r="B32" s="185" t="s">
        <v>22</v>
      </c>
      <c r="C32" s="1189"/>
      <c r="D32" s="196" t="s">
        <v>315</v>
      </c>
      <c r="E32" s="173" t="s">
        <v>32</v>
      </c>
      <c r="G32" s="217"/>
      <c r="I32" s="217"/>
      <c r="K32" s="217"/>
      <c r="M32" s="217"/>
      <c r="O32" s="217">
        <v>0</v>
      </c>
      <c r="Q32" s="217"/>
      <c r="S32" s="217"/>
      <c r="U32" s="217"/>
      <c r="W32" s="217" t="s">
        <v>730</v>
      </c>
      <c r="Y32" s="217">
        <v>0</v>
      </c>
      <c r="AA32" s="217"/>
      <c r="AC32" s="217"/>
      <c r="AE32" s="217"/>
      <c r="AG32" s="217"/>
    </row>
    <row r="33" spans="1:34" ht="27" thickBot="1" x14ac:dyDescent="0.2">
      <c r="B33" s="183" t="s">
        <v>22</v>
      </c>
      <c r="C33" s="1192"/>
      <c r="D33" s="194" t="s">
        <v>316</v>
      </c>
      <c r="E33" s="171" t="s">
        <v>32</v>
      </c>
      <c r="G33" s="212"/>
      <c r="I33" s="212"/>
      <c r="K33" s="212"/>
      <c r="M33" s="212"/>
      <c r="O33" s="212">
        <v>0</v>
      </c>
      <c r="Q33" s="212"/>
      <c r="S33" s="212"/>
      <c r="U33" s="212"/>
      <c r="W33" s="212">
        <v>0</v>
      </c>
      <c r="Y33" s="212">
        <v>0</v>
      </c>
      <c r="AA33" s="212"/>
      <c r="AC33" s="212"/>
      <c r="AE33" s="212"/>
      <c r="AG33" s="212"/>
    </row>
    <row r="34" spans="1:34" ht="53" thickTop="1" x14ac:dyDescent="0.15">
      <c r="B34" s="186" t="s">
        <v>21</v>
      </c>
      <c r="C34" s="1188" t="s">
        <v>305</v>
      </c>
      <c r="D34" s="203" t="s">
        <v>27</v>
      </c>
      <c r="E34" s="174" t="s">
        <v>34</v>
      </c>
      <c r="G34" s="216"/>
      <c r="I34" s="216"/>
      <c r="K34" s="216"/>
      <c r="M34" s="216"/>
      <c r="O34" s="216" t="s">
        <v>1106</v>
      </c>
      <c r="Q34" s="216"/>
      <c r="S34" s="216"/>
      <c r="U34" s="216"/>
      <c r="W34" s="216" t="s">
        <v>731</v>
      </c>
      <c r="Y34" s="216" t="s">
        <v>197</v>
      </c>
      <c r="AA34" s="216"/>
      <c r="AC34" s="216"/>
      <c r="AE34" s="216"/>
      <c r="AG34" s="216"/>
    </row>
    <row r="35" spans="1:34" x14ac:dyDescent="0.15">
      <c r="B35" s="185" t="s">
        <v>21</v>
      </c>
      <c r="C35" s="1189"/>
      <c r="D35" s="196" t="s">
        <v>40</v>
      </c>
      <c r="E35" s="173" t="s">
        <v>449</v>
      </c>
      <c r="G35" s="220"/>
      <c r="I35" s="220"/>
      <c r="K35" s="220"/>
      <c r="M35" s="220"/>
      <c r="O35" s="220" t="s">
        <v>1116</v>
      </c>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t="s">
        <v>1116</v>
      </c>
      <c r="Q36" s="217"/>
      <c r="S36" s="217"/>
      <c r="U36" s="217"/>
      <c r="W36" s="217" t="s">
        <v>751</v>
      </c>
      <c r="Y36" s="217" t="s">
        <v>186</v>
      </c>
      <c r="AA36" s="217"/>
      <c r="AC36" s="217"/>
      <c r="AE36" s="217"/>
      <c r="AG36" s="217"/>
    </row>
    <row r="37" spans="1:34" ht="27" thickBot="1" x14ac:dyDescent="0.2">
      <c r="B37" s="183" t="s">
        <v>22</v>
      </c>
      <c r="C37" s="1192"/>
      <c r="D37" s="194" t="s">
        <v>318</v>
      </c>
      <c r="E37" s="171" t="s">
        <v>32</v>
      </c>
      <c r="G37" s="212"/>
      <c r="I37" s="212"/>
      <c r="K37" s="212"/>
      <c r="M37" s="212"/>
      <c r="O37" s="212" t="s">
        <v>1108</v>
      </c>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v>38</v>
      </c>
      <c r="P38" s="232"/>
      <c r="Q38" s="221"/>
      <c r="R38" s="232"/>
      <c r="S38" s="221"/>
      <c r="T38" s="232"/>
      <c r="U38" s="221"/>
      <c r="V38" s="232"/>
      <c r="W38" s="221">
        <v>46</v>
      </c>
      <c r="X38" s="232"/>
      <c r="Y38" s="221">
        <v>46</v>
      </c>
      <c r="Z38" s="232"/>
      <c r="AA38" s="221"/>
      <c r="AB38" s="232"/>
      <c r="AC38" s="221"/>
      <c r="AD38" s="232"/>
      <c r="AE38" s="221"/>
      <c r="AF38" s="232"/>
      <c r="AG38" s="221"/>
      <c r="AH38" s="160"/>
    </row>
    <row r="39" spans="1:34" ht="26" x14ac:dyDescent="0.15">
      <c r="B39" s="185" t="s">
        <v>21</v>
      </c>
      <c r="C39" s="1189"/>
      <c r="D39" s="196" t="s">
        <v>490</v>
      </c>
      <c r="E39" s="173" t="s">
        <v>77</v>
      </c>
      <c r="G39" s="217"/>
      <c r="I39" s="217"/>
      <c r="K39" s="217"/>
      <c r="M39" s="217"/>
      <c r="O39" s="217" t="s">
        <v>77</v>
      </c>
      <c r="Q39" s="217"/>
      <c r="S39" s="217"/>
      <c r="U39" s="217"/>
      <c r="W39" s="217" t="s">
        <v>750</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c r="U40" s="212"/>
      <c r="W40" s="212" t="s">
        <v>91</v>
      </c>
      <c r="Y40" s="212" t="s">
        <v>41</v>
      </c>
      <c r="AA40" s="212"/>
      <c r="AC40" s="212"/>
      <c r="AE40" s="212"/>
      <c r="AG40" s="212"/>
    </row>
    <row r="41" spans="1:34" ht="40" thickTop="1" x14ac:dyDescent="0.15">
      <c r="B41" s="186" t="s">
        <v>21</v>
      </c>
      <c r="C41" s="1188" t="s">
        <v>484</v>
      </c>
      <c r="D41" s="203" t="s">
        <v>5</v>
      </c>
      <c r="E41" s="174" t="s">
        <v>327</v>
      </c>
      <c r="G41" s="216"/>
      <c r="I41" s="216"/>
      <c r="K41" s="216"/>
      <c r="M41" s="216"/>
      <c r="O41" s="216" t="s">
        <v>1110</v>
      </c>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100</v>
      </c>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119</v>
      </c>
      <c r="Q49" s="199"/>
      <c r="S49" s="199"/>
      <c r="U49" s="199"/>
      <c r="W49" s="199">
        <v>161</v>
      </c>
      <c r="Y49" s="199">
        <v>79.2</v>
      </c>
      <c r="AA49" s="199"/>
      <c r="AC49" s="199"/>
      <c r="AE49" s="199"/>
      <c r="AG49" s="199"/>
    </row>
    <row r="50" spans="2:33" ht="14" thickBot="1" x14ac:dyDescent="0.2">
      <c r="B50" s="183" t="s">
        <v>21</v>
      </c>
      <c r="C50" s="1192"/>
      <c r="D50" s="1197"/>
      <c r="E50" s="171" t="s">
        <v>323</v>
      </c>
      <c r="G50" s="200"/>
      <c r="I50" s="200"/>
      <c r="K50" s="200"/>
      <c r="M50" s="200"/>
      <c r="O50" s="200">
        <v>219</v>
      </c>
      <c r="Q50" s="200"/>
      <c r="S50" s="200"/>
      <c r="U50" s="200"/>
      <c r="W50" s="200">
        <v>230</v>
      </c>
      <c r="Y50" s="200">
        <v>159.19999999999999</v>
      </c>
      <c r="AA50" s="200"/>
      <c r="AC50" s="200"/>
      <c r="AE50" s="200"/>
      <c r="AG50" s="200"/>
    </row>
    <row r="51" spans="2:33" ht="14" thickTop="1" x14ac:dyDescent="0.15">
      <c r="B51" s="186" t="s">
        <v>22</v>
      </c>
      <c r="C51" s="1188" t="s">
        <v>330</v>
      </c>
      <c r="D51" s="234" t="s">
        <v>114</v>
      </c>
      <c r="E51" s="174" t="s">
        <v>32</v>
      </c>
      <c r="G51" s="201"/>
      <c r="I51" s="201"/>
      <c r="K51" s="201"/>
      <c r="M51" s="201"/>
      <c r="O51" s="201">
        <v>30</v>
      </c>
      <c r="Q51" s="201"/>
      <c r="S51" s="201"/>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G1:AG15 G16:N16 P16:V16 X16:AG16 G17:AG1048576">
    <cfRule type="containsBlanks" dxfId="1981" priority="33">
      <formula>LEN(TRIM(G1))=0</formula>
    </cfRule>
  </conditionalFormatting>
  <conditionalFormatting sqref="D57:AG1048576 D1:AG3 E4:AG4 D5:AG15 D16:N16 P16:V16 X16:AG16 F45:AG56 D17:AG44">
    <cfRule type="expression" dxfId="1980" priority="32">
      <formula>IF($B1="M",TRUE,FALSE)</formula>
    </cfRule>
  </conditionalFormatting>
  <conditionalFormatting sqref="B1:B3 B57:B1048576 B5:B44">
    <cfRule type="cellIs" dxfId="1979" priority="31" operator="equal">
      <formula>"M"</formula>
    </cfRule>
  </conditionalFormatting>
  <conditionalFormatting sqref="A57:AH1048576 A45:A56 A1:AH3 A44:AH44 A7:B43 A5:AH6 A4 E4:AH4 AJ1:XFD1048576 D7:AH15 D16:N16 P16:V16 X16:AH16 F45:AH56 D17:AH43">
    <cfRule type="cellIs" dxfId="1978" priority="29" operator="equal">
      <formula>"N/A"</formula>
    </cfRule>
    <cfRule type="cellIs" dxfId="1977" priority="30" operator="equal">
      <formula>"?"</formula>
    </cfRule>
  </conditionalFormatting>
  <conditionalFormatting sqref="D51:E52 E47:E50 D55:E56 E53:E54 D45:E46">
    <cfRule type="expression" dxfId="1976" priority="28">
      <formula>IF($B45="M",TRUE,FALSE)</formula>
    </cfRule>
  </conditionalFormatting>
  <conditionalFormatting sqref="B45:B56">
    <cfRule type="cellIs" dxfId="1975" priority="27" operator="equal">
      <formula>"M"</formula>
    </cfRule>
  </conditionalFormatting>
  <conditionalFormatting sqref="E47:E50 E53:E54 B45:E45 B46:B56 D46:E46 D55:E56 D51:E52">
    <cfRule type="cellIs" dxfId="1974" priority="25" operator="equal">
      <formula>"N/A"</formula>
    </cfRule>
    <cfRule type="cellIs" dxfId="1973" priority="26" operator="equal">
      <formula>"?"</formula>
    </cfRule>
  </conditionalFormatting>
  <conditionalFormatting sqref="C7:C43">
    <cfRule type="cellIs" dxfId="1972" priority="23" operator="equal">
      <formula>"N/A"</formula>
    </cfRule>
    <cfRule type="cellIs" dxfId="1971" priority="24" operator="equal">
      <formula>"?"</formula>
    </cfRule>
  </conditionalFormatting>
  <conditionalFormatting sqref="C46:C56">
    <cfRule type="cellIs" dxfId="1970" priority="21" operator="equal">
      <formula>"N/A"</formula>
    </cfRule>
    <cfRule type="cellIs" dxfId="1969" priority="22" operator="equal">
      <formula>"?"</formula>
    </cfRule>
  </conditionalFormatting>
  <conditionalFormatting sqref="D4">
    <cfRule type="expression" dxfId="1968" priority="20">
      <formula>IF($B4="M",TRUE,FALSE)</formula>
    </cfRule>
  </conditionalFormatting>
  <conditionalFormatting sqref="B4">
    <cfRule type="cellIs" dxfId="1967" priority="19" operator="equal">
      <formula>"M"</formula>
    </cfRule>
  </conditionalFormatting>
  <conditionalFormatting sqref="B4:D4">
    <cfRule type="cellIs" dxfId="1966" priority="17" operator="equal">
      <formula>"N/A"</formula>
    </cfRule>
    <cfRule type="cellIs" dxfId="1965" priority="18" operator="equal">
      <formula>"?"</formula>
    </cfRule>
  </conditionalFormatting>
  <conditionalFormatting sqref="AI1:AI13 AI15:AI48 AI55:AI1048576">
    <cfRule type="cellIs" dxfId="1964" priority="15" operator="equal">
      <formula>"N/A"</formula>
    </cfRule>
    <cfRule type="cellIs" dxfId="1963" priority="16" operator="equal">
      <formula>"?"</formula>
    </cfRule>
  </conditionalFormatting>
  <conditionalFormatting sqref="AI14">
    <cfRule type="cellIs" dxfId="1962" priority="13" operator="equal">
      <formula>"?"</formula>
    </cfRule>
    <cfRule type="containsBlanks" dxfId="1961" priority="14">
      <formula>LEN(TRIM(AI14))=0</formula>
    </cfRule>
  </conditionalFormatting>
  <conditionalFormatting sqref="AI1:AI48 AI55:AI1048576">
    <cfRule type="notContainsBlanks" dxfId="1960" priority="12">
      <formula>LEN(TRIM(AI1))&gt;0</formula>
    </cfRule>
  </conditionalFormatting>
  <conditionalFormatting sqref="O16">
    <cfRule type="containsBlanks" dxfId="1959" priority="11">
      <formula>LEN(TRIM(O16))=0</formula>
    </cfRule>
  </conditionalFormatting>
  <conditionalFormatting sqref="O16">
    <cfRule type="expression" dxfId="1958" priority="10">
      <formula>IF($B16="M",TRUE,FALSE)</formula>
    </cfRule>
  </conditionalFormatting>
  <conditionalFormatting sqref="O16">
    <cfRule type="cellIs" dxfId="1957" priority="8" operator="equal">
      <formula>"N/A"</formula>
    </cfRule>
    <cfRule type="cellIs" dxfId="1956" priority="9" operator="equal">
      <formula>"?"</formula>
    </cfRule>
  </conditionalFormatting>
  <conditionalFormatting sqref="W16">
    <cfRule type="containsBlanks" dxfId="1955" priority="7">
      <formula>LEN(TRIM(W16))=0</formula>
    </cfRule>
  </conditionalFormatting>
  <conditionalFormatting sqref="W16">
    <cfRule type="expression" dxfId="1954" priority="6">
      <formula>IF($B16="M",TRUE,FALSE)</formula>
    </cfRule>
  </conditionalFormatting>
  <conditionalFormatting sqref="W16">
    <cfRule type="cellIs" dxfId="1953" priority="4" operator="equal">
      <formula>"N/A"</formula>
    </cfRule>
    <cfRule type="cellIs" dxfId="1952" priority="5" operator="equal">
      <formula>"?"</formula>
    </cfRule>
  </conditionalFormatting>
  <conditionalFormatting sqref="AI49:AI54">
    <cfRule type="cellIs" dxfId="1951" priority="2" operator="equal">
      <formula>"N/A"</formula>
    </cfRule>
    <cfRule type="cellIs" dxfId="1950" priority="3" operator="equal">
      <formula>"?"</formula>
    </cfRule>
  </conditionalFormatting>
  <conditionalFormatting sqref="AI49:AI54">
    <cfRule type="notContainsBlanks" dxfId="1949" priority="1">
      <formula>LEN(TRIM(AI49))&gt;0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K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L-LV</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LAPLET</v>
      </c>
      <c r="C3" s="1204"/>
      <c r="D3" s="1204"/>
      <c r="E3" s="1199"/>
      <c r="G3" s="166"/>
      <c r="I3" s="166"/>
      <c r="K3" s="166"/>
      <c r="M3" s="166"/>
      <c r="O3" s="166" t="s">
        <v>1120</v>
      </c>
      <c r="Q3" s="166"/>
      <c r="S3" s="166" t="s">
        <v>966</v>
      </c>
      <c r="U3" s="166"/>
      <c r="W3" s="166" t="s">
        <v>753</v>
      </c>
      <c r="Y3" s="166" t="s">
        <v>603</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VALUE</v>
      </c>
      <c r="C4" s="1206"/>
      <c r="D4" s="1206"/>
      <c r="E4" s="1200"/>
      <c r="G4" s="167"/>
      <c r="I4" s="167"/>
      <c r="K4" s="167"/>
      <c r="M4" s="167"/>
      <c r="O4" s="167">
        <v>1199</v>
      </c>
      <c r="Q4" s="167"/>
      <c r="S4" s="167">
        <v>498</v>
      </c>
      <c r="U4" s="167"/>
      <c r="W4" s="167">
        <v>979</v>
      </c>
      <c r="Y4" s="167">
        <v>1250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1121</v>
      </c>
      <c r="Q7" s="209"/>
      <c r="S7" s="209" t="s">
        <v>967</v>
      </c>
      <c r="U7" s="209"/>
      <c r="W7" s="209" t="s">
        <v>754</v>
      </c>
      <c r="Y7" s="209" t="s">
        <v>200</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t="s">
        <v>115</v>
      </c>
      <c r="U8" s="210"/>
      <c r="W8" s="210" t="s">
        <v>91</v>
      </c>
      <c r="Y8" s="210" t="s">
        <v>115</v>
      </c>
      <c r="AA8" s="210"/>
      <c r="AC8" s="210"/>
      <c r="AE8" s="210"/>
      <c r="AG8" s="210"/>
    </row>
    <row r="9" spans="1:35" ht="28" thickTop="1" thickBot="1" x14ac:dyDescent="0.2">
      <c r="B9" s="181" t="s">
        <v>22</v>
      </c>
      <c r="C9" s="249" t="s">
        <v>463</v>
      </c>
      <c r="D9" s="192" t="s">
        <v>8</v>
      </c>
      <c r="E9" s="169" t="s">
        <v>468</v>
      </c>
      <c r="G9" s="210"/>
      <c r="I9" s="210"/>
      <c r="K9" s="210"/>
      <c r="M9" s="210"/>
      <c r="O9" s="210" t="s">
        <v>1122</v>
      </c>
      <c r="Q9" s="210"/>
      <c r="S9" s="210" t="s">
        <v>968</v>
      </c>
      <c r="U9" s="210"/>
      <c r="W9" s="210" t="s">
        <v>755</v>
      </c>
      <c r="Y9" s="210" t="s">
        <v>604</v>
      </c>
      <c r="AA9" s="210"/>
      <c r="AC9" s="210"/>
      <c r="AE9" s="210"/>
      <c r="AG9" s="210"/>
    </row>
    <row r="10" spans="1:35" ht="14" thickTop="1" x14ac:dyDescent="0.15">
      <c r="B10" s="182" t="s">
        <v>22</v>
      </c>
      <c r="C10" s="1188" t="s">
        <v>464</v>
      </c>
      <c r="D10" s="193" t="s">
        <v>132</v>
      </c>
      <c r="E10" s="170" t="s">
        <v>32</v>
      </c>
      <c r="F10" s="153"/>
      <c r="G10" s="211"/>
      <c r="H10" s="226"/>
      <c r="I10" s="211"/>
      <c r="J10" s="226"/>
      <c r="K10" s="211"/>
      <c r="L10" s="226"/>
      <c r="M10" s="211"/>
      <c r="N10" s="226"/>
      <c r="O10" s="211" t="s">
        <v>129</v>
      </c>
      <c r="P10" s="226"/>
      <c r="Q10" s="211"/>
      <c r="R10" s="226"/>
      <c r="S10" s="211" t="s">
        <v>129</v>
      </c>
      <c r="T10" s="226"/>
      <c r="U10" s="211"/>
      <c r="V10" s="226"/>
      <c r="W10" s="211" t="s">
        <v>129</v>
      </c>
      <c r="X10" s="226"/>
      <c r="Y10" s="211" t="s">
        <v>274</v>
      </c>
      <c r="Z10" s="226"/>
      <c r="AA10" s="211"/>
      <c r="AB10" s="226"/>
      <c r="AC10" s="211"/>
      <c r="AD10" s="226"/>
      <c r="AE10" s="211"/>
      <c r="AF10" s="226"/>
      <c r="AG10" s="211"/>
      <c r="AH10" s="153"/>
    </row>
    <row r="11" spans="1:35" ht="14" thickBot="1" x14ac:dyDescent="0.2">
      <c r="B11" s="183" t="s">
        <v>22</v>
      </c>
      <c r="C11" s="1192"/>
      <c r="D11" s="194" t="s">
        <v>126</v>
      </c>
      <c r="E11" s="171" t="s">
        <v>32</v>
      </c>
      <c r="G11" s="212"/>
      <c r="I11" s="212"/>
      <c r="K11" s="212"/>
      <c r="M11" s="212"/>
      <c r="O11" s="212" t="s">
        <v>1322</v>
      </c>
      <c r="Q11" s="212"/>
      <c r="S11" s="212" t="s">
        <v>1318</v>
      </c>
      <c r="U11" s="212"/>
      <c r="W11" s="212" t="s">
        <v>1314</v>
      </c>
      <c r="Y11" s="212" t="s">
        <v>1319</v>
      </c>
      <c r="AA11" s="212"/>
      <c r="AC11" s="212"/>
      <c r="AE11" s="212"/>
      <c r="AG11" s="212"/>
    </row>
    <row r="12" spans="1:35" ht="14" thickTop="1" x14ac:dyDescent="0.15">
      <c r="B12" s="184" t="s">
        <v>21</v>
      </c>
      <c r="C12" s="1188" t="s">
        <v>481</v>
      </c>
      <c r="D12" s="195" t="s">
        <v>288</v>
      </c>
      <c r="E12" s="172">
        <v>2</v>
      </c>
      <c r="F12" s="154"/>
      <c r="G12" s="213"/>
      <c r="H12" s="227"/>
      <c r="I12" s="213"/>
      <c r="J12" s="227"/>
      <c r="K12" s="213"/>
      <c r="L12" s="227"/>
      <c r="M12" s="213"/>
      <c r="N12" s="227"/>
      <c r="O12" s="213" t="s">
        <v>29</v>
      </c>
      <c r="P12" s="227"/>
      <c r="Q12" s="213"/>
      <c r="R12" s="227"/>
      <c r="S12" s="213">
        <v>2</v>
      </c>
      <c r="T12" s="227"/>
      <c r="U12" s="213"/>
      <c r="V12" s="227"/>
      <c r="W12" s="213" t="s">
        <v>29</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0</v>
      </c>
      <c r="P13" s="228"/>
      <c r="Q13" s="214"/>
      <c r="R13" s="228"/>
      <c r="S13" s="214">
        <v>0</v>
      </c>
      <c r="T13" s="228"/>
      <c r="U13" s="214"/>
      <c r="V13" s="228"/>
      <c r="W13" s="214">
        <v>1</v>
      </c>
      <c r="X13" s="228"/>
      <c r="Y13" s="214">
        <v>0</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29</v>
      </c>
      <c r="Q14" s="212"/>
      <c r="S14" s="212" t="s">
        <v>80</v>
      </c>
      <c r="U14" s="212"/>
      <c r="W14" s="212" t="s">
        <v>1320</v>
      </c>
      <c r="Y14" s="212" t="s">
        <v>764</v>
      </c>
      <c r="AA14" s="212"/>
      <c r="AC14" s="212"/>
      <c r="AE14" s="212"/>
      <c r="AG14" s="212"/>
      <c r="AI14" s="54"/>
    </row>
    <row r="15" spans="1:35" ht="14" thickTop="1" x14ac:dyDescent="0.15">
      <c r="B15" s="184" t="s">
        <v>21</v>
      </c>
      <c r="C15" s="1188" t="s">
        <v>424</v>
      </c>
      <c r="D15" s="195" t="s">
        <v>288</v>
      </c>
      <c r="E15" s="172">
        <v>64</v>
      </c>
      <c r="F15" s="156"/>
      <c r="G15" s="215"/>
      <c r="H15" s="229"/>
      <c r="I15" s="215"/>
      <c r="J15" s="229"/>
      <c r="K15" s="215"/>
      <c r="L15" s="229"/>
      <c r="M15" s="215"/>
      <c r="N15" s="229"/>
      <c r="O15" s="215" t="s">
        <v>99</v>
      </c>
      <c r="P15" s="229"/>
      <c r="Q15" s="215"/>
      <c r="R15" s="229"/>
      <c r="S15" s="215" t="s">
        <v>1164</v>
      </c>
      <c r="T15" s="229"/>
      <c r="U15" s="215"/>
      <c r="V15" s="229"/>
      <c r="W15" s="215" t="s">
        <v>99</v>
      </c>
      <c r="X15" s="229"/>
      <c r="Y15" s="215">
        <v>128</v>
      </c>
      <c r="Z15" s="229"/>
      <c r="AA15" s="215"/>
      <c r="AB15" s="229"/>
      <c r="AC15" s="215"/>
      <c r="AD15" s="229"/>
      <c r="AE15" s="215"/>
      <c r="AF15" s="229"/>
      <c r="AG15" s="215"/>
      <c r="AH15" s="156"/>
    </row>
    <row r="16" spans="1:35" ht="27" thickBot="1" x14ac:dyDescent="0.2">
      <c r="B16" s="183" t="s">
        <v>22</v>
      </c>
      <c r="C16" s="1192"/>
      <c r="D16" s="194" t="s">
        <v>290</v>
      </c>
      <c r="E16" s="171" t="s">
        <v>32</v>
      </c>
      <c r="G16" s="212"/>
      <c r="I16" s="212"/>
      <c r="K16" s="212"/>
      <c r="M16" s="212"/>
      <c r="O16" s="212" t="s">
        <v>97</v>
      </c>
      <c r="Q16" s="212"/>
      <c r="S16" s="212" t="s">
        <v>97</v>
      </c>
      <c r="U16" s="212"/>
      <c r="W16" s="212" t="s">
        <v>97</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t="s">
        <v>98</v>
      </c>
      <c r="U17" s="210"/>
      <c r="W17" s="210" t="s">
        <v>98</v>
      </c>
      <c r="Y17" s="210" t="s">
        <v>98</v>
      </c>
      <c r="AA17" s="210"/>
      <c r="AC17" s="210"/>
      <c r="AE17" s="210"/>
      <c r="AG17" s="210"/>
    </row>
    <row r="18" spans="1:34" ht="14" thickTop="1" x14ac:dyDescent="0.15">
      <c r="B18" s="186" t="s">
        <v>22</v>
      </c>
      <c r="C18" s="1188" t="s">
        <v>482</v>
      </c>
      <c r="D18" s="203" t="s">
        <v>486</v>
      </c>
      <c r="E18" s="174" t="s">
        <v>499</v>
      </c>
      <c r="G18" s="216"/>
      <c r="I18" s="216"/>
      <c r="K18" s="216"/>
      <c r="M18" s="216"/>
      <c r="O18" s="1080" t="s">
        <v>1366</v>
      </c>
      <c r="Q18" s="216"/>
      <c r="S18" s="216" t="s">
        <v>969</v>
      </c>
      <c r="U18" s="216"/>
      <c r="W18" s="216" t="s">
        <v>1304</v>
      </c>
      <c r="Y18" s="216" t="s">
        <v>1321</v>
      </c>
      <c r="AA18" s="216"/>
      <c r="AC18" s="216"/>
      <c r="AE18" s="216"/>
      <c r="AG18" s="216"/>
    </row>
    <row r="19" spans="1:34" x14ac:dyDescent="0.15">
      <c r="B19" s="185" t="s">
        <v>22</v>
      </c>
      <c r="C19" s="1189"/>
      <c r="D19" s="196" t="s">
        <v>487</v>
      </c>
      <c r="E19" s="173" t="s">
        <v>32</v>
      </c>
      <c r="G19" s="217"/>
      <c r="I19" s="217"/>
      <c r="K19" s="217"/>
      <c r="M19" s="217"/>
      <c r="O19" s="217">
        <v>3</v>
      </c>
      <c r="Q19" s="217"/>
      <c r="S19" s="217">
        <v>1</v>
      </c>
      <c r="U19" s="217"/>
      <c r="W19" s="217">
        <v>1</v>
      </c>
      <c r="Y19" s="217">
        <v>1</v>
      </c>
      <c r="AA19" s="217"/>
      <c r="AC19" s="217"/>
      <c r="AE19" s="217"/>
      <c r="AG19" s="217"/>
    </row>
    <row r="20" spans="1:34" ht="26" x14ac:dyDescent="0.15">
      <c r="B20" s="185" t="s">
        <v>21</v>
      </c>
      <c r="C20" s="1189"/>
      <c r="D20" s="196" t="s">
        <v>293</v>
      </c>
      <c r="E20" s="173" t="s">
        <v>292</v>
      </c>
      <c r="G20" s="217"/>
      <c r="I20" s="217"/>
      <c r="K20" s="217"/>
      <c r="M20" s="217"/>
      <c r="O20" s="1081" t="s">
        <v>451</v>
      </c>
      <c r="Q20" s="217"/>
      <c r="S20" s="217" t="s">
        <v>295</v>
      </c>
      <c r="U20" s="217"/>
      <c r="W20" s="217" t="s">
        <v>756</v>
      </c>
      <c r="Y20" s="217" t="s">
        <v>451</v>
      </c>
      <c r="AA20" s="217"/>
      <c r="AC20" s="217"/>
      <c r="AE20" s="217"/>
      <c r="AG20" s="217"/>
    </row>
    <row r="21" spans="1:34" ht="26" x14ac:dyDescent="0.15">
      <c r="B21" s="185" t="s">
        <v>21</v>
      </c>
      <c r="C21" s="1189"/>
      <c r="D21" s="196" t="s">
        <v>1</v>
      </c>
      <c r="E21" s="173" t="s">
        <v>256</v>
      </c>
      <c r="G21" s="217"/>
      <c r="I21" s="217"/>
      <c r="K21" s="217"/>
      <c r="M21" s="217"/>
      <c r="O21" s="217" t="s">
        <v>81</v>
      </c>
      <c r="Q21" s="217"/>
      <c r="S21" s="217" t="s">
        <v>256</v>
      </c>
      <c r="U21" s="217"/>
      <c r="W21" s="217" t="s">
        <v>256</v>
      </c>
      <c r="Y21" s="217" t="s">
        <v>256</v>
      </c>
      <c r="AA21" s="217"/>
      <c r="AC21" s="217"/>
      <c r="AE21" s="217"/>
      <c r="AG21" s="217"/>
    </row>
    <row r="22" spans="1:34" ht="27" thickBot="1" x14ac:dyDescent="0.2">
      <c r="B22" s="183" t="s">
        <v>22</v>
      </c>
      <c r="C22" s="1192"/>
      <c r="D22" s="194" t="s">
        <v>437</v>
      </c>
      <c r="E22" s="171" t="s">
        <v>32</v>
      </c>
      <c r="G22" s="212"/>
      <c r="I22" s="212"/>
      <c r="K22" s="212"/>
      <c r="M22" s="212"/>
      <c r="O22" s="212" t="s">
        <v>1125</v>
      </c>
      <c r="Q22" s="212"/>
      <c r="S22" s="212" t="s">
        <v>970</v>
      </c>
      <c r="U22" s="212"/>
      <c r="W22" s="212" t="s">
        <v>460</v>
      </c>
      <c r="Y22" s="212" t="s">
        <v>42</v>
      </c>
      <c r="AA22" s="212"/>
      <c r="AC22" s="212"/>
      <c r="AE22" s="212"/>
      <c r="AG22" s="212"/>
    </row>
    <row r="23" spans="1:34" ht="27" thickTop="1" x14ac:dyDescent="0.15">
      <c r="B23" s="186" t="s">
        <v>21</v>
      </c>
      <c r="C23" s="1188" t="s">
        <v>24</v>
      </c>
      <c r="D23" s="203" t="s">
        <v>438</v>
      </c>
      <c r="E23" s="174" t="s">
        <v>461</v>
      </c>
      <c r="G23" s="216"/>
      <c r="I23" s="216"/>
      <c r="K23" s="216"/>
      <c r="M23" s="216"/>
      <c r="O23" s="216" t="s">
        <v>503</v>
      </c>
      <c r="Q23" s="216"/>
      <c r="S23" s="216" t="s">
        <v>503</v>
      </c>
      <c r="U23" s="216"/>
      <c r="W23" s="216" t="s">
        <v>503</v>
      </c>
      <c r="Y23" s="216" t="s">
        <v>503</v>
      </c>
      <c r="AA23" s="216"/>
      <c r="AC23" s="216"/>
      <c r="AE23" s="216"/>
      <c r="AG23" s="216"/>
    </row>
    <row r="24" spans="1:34" ht="26" x14ac:dyDescent="0.15">
      <c r="B24" s="185" t="s">
        <v>22</v>
      </c>
      <c r="C24" s="1189"/>
      <c r="D24" s="196" t="s">
        <v>4</v>
      </c>
      <c r="E24" s="173" t="s">
        <v>34</v>
      </c>
      <c r="G24" s="217"/>
      <c r="I24" s="217"/>
      <c r="K24" s="217"/>
      <c r="M24" s="217"/>
      <c r="O24" s="217" t="s">
        <v>1126</v>
      </c>
      <c r="Q24" s="217"/>
      <c r="S24" s="217" t="s">
        <v>971</v>
      </c>
      <c r="U24" s="217"/>
      <c r="W24" s="217" t="s">
        <v>716</v>
      </c>
      <c r="Y24" s="217" t="s">
        <v>606</v>
      </c>
      <c r="AA24" s="217"/>
      <c r="AC24" s="217"/>
      <c r="AE24" s="217"/>
      <c r="AG24" s="217"/>
    </row>
    <row r="25" spans="1:34" ht="27" thickBot="1" x14ac:dyDescent="0.2">
      <c r="B25" s="183" t="s">
        <v>21</v>
      </c>
      <c r="C25" s="1192"/>
      <c r="D25" s="194" t="s">
        <v>301</v>
      </c>
      <c r="E25" s="171" t="s">
        <v>34</v>
      </c>
      <c r="G25" s="212"/>
      <c r="I25" s="212"/>
      <c r="K25" s="212"/>
      <c r="M25" s="212"/>
      <c r="O25" s="212" t="s">
        <v>1127</v>
      </c>
      <c r="Q25" s="212"/>
      <c r="S25" s="212" t="s">
        <v>199</v>
      </c>
      <c r="U25" s="212"/>
      <c r="W25" s="212" t="s">
        <v>154</v>
      </c>
      <c r="Y25" s="212" t="s">
        <v>199</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606</v>
      </c>
      <c r="P26" s="149"/>
      <c r="Q26" s="216"/>
      <c r="R26" s="149"/>
      <c r="S26" s="216" t="s">
        <v>972</v>
      </c>
      <c r="T26" s="149"/>
      <c r="U26" s="216"/>
      <c r="V26" s="149"/>
      <c r="W26" s="216" t="s">
        <v>757</v>
      </c>
      <c r="X26" s="149"/>
      <c r="Y26" s="216" t="s">
        <v>606</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v>
      </c>
      <c r="Q27" s="217"/>
      <c r="S27" s="217" t="s">
        <v>119</v>
      </c>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3.68</v>
      </c>
      <c r="P28" s="230"/>
      <c r="Q28" s="218"/>
      <c r="R28" s="230"/>
      <c r="S28" s="218">
        <v>2.2000000000000002</v>
      </c>
      <c r="T28" s="230"/>
      <c r="U28" s="218"/>
      <c r="V28" s="230"/>
      <c r="W28" s="218">
        <v>3.08</v>
      </c>
      <c r="X28" s="230"/>
      <c r="Y28" s="218">
        <v>1.81</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1129</v>
      </c>
      <c r="Q29" s="212"/>
      <c r="S29" s="212" t="s">
        <v>44</v>
      </c>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1130</v>
      </c>
      <c r="P30" s="231"/>
      <c r="Q30" s="219"/>
      <c r="R30" s="231"/>
      <c r="S30" s="219" t="s">
        <v>458</v>
      </c>
      <c r="T30" s="231"/>
      <c r="U30" s="219"/>
      <c r="V30" s="231"/>
      <c r="W30" s="219" t="s">
        <v>440</v>
      </c>
      <c r="X30" s="231"/>
      <c r="Y30" s="219" t="s">
        <v>458</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1131</v>
      </c>
      <c r="Q31" s="217"/>
      <c r="S31" s="217" t="s">
        <v>973</v>
      </c>
      <c r="U31" s="217"/>
      <c r="W31" s="217">
        <v>0</v>
      </c>
      <c r="Y31" s="217" t="s">
        <v>201</v>
      </c>
      <c r="AA31" s="217"/>
      <c r="AC31" s="217"/>
      <c r="AE31" s="217"/>
      <c r="AG31" s="217"/>
    </row>
    <row r="32" spans="1:34" ht="39" x14ac:dyDescent="0.15">
      <c r="B32" s="185" t="s">
        <v>22</v>
      </c>
      <c r="C32" s="1189"/>
      <c r="D32" s="196" t="s">
        <v>315</v>
      </c>
      <c r="E32" s="173" t="s">
        <v>32</v>
      </c>
      <c r="G32" s="217"/>
      <c r="I32" s="217"/>
      <c r="K32" s="217"/>
      <c r="M32" s="217"/>
      <c r="O32" s="217">
        <v>0</v>
      </c>
      <c r="Q32" s="217"/>
      <c r="S32" s="217" t="s">
        <v>202</v>
      </c>
      <c r="U32" s="217"/>
      <c r="W32" s="217" t="s">
        <v>758</v>
      </c>
      <c r="Y32" s="217">
        <v>0</v>
      </c>
      <c r="AA32" s="217"/>
      <c r="AC32" s="217"/>
      <c r="AE32" s="217"/>
      <c r="AG32" s="217"/>
    </row>
    <row r="33" spans="1:34" ht="27" thickBot="1" x14ac:dyDescent="0.2">
      <c r="B33" s="183" t="s">
        <v>22</v>
      </c>
      <c r="C33" s="1192"/>
      <c r="D33" s="194" t="s">
        <v>316</v>
      </c>
      <c r="E33" s="171" t="s">
        <v>32</v>
      </c>
      <c r="G33" s="212"/>
      <c r="I33" s="212"/>
      <c r="K33" s="212"/>
      <c r="M33" s="212"/>
      <c r="O33" s="212">
        <v>0</v>
      </c>
      <c r="Q33" s="212"/>
      <c r="S33" s="212">
        <v>0</v>
      </c>
      <c r="U33" s="212"/>
      <c r="W33" s="212">
        <v>0</v>
      </c>
      <c r="Y33" s="212">
        <v>0</v>
      </c>
      <c r="AA33" s="212"/>
      <c r="AC33" s="212"/>
      <c r="AE33" s="212"/>
      <c r="AG33" s="212"/>
    </row>
    <row r="34" spans="1:34" ht="40" thickTop="1" x14ac:dyDescent="0.15">
      <c r="B34" s="186" t="s">
        <v>21</v>
      </c>
      <c r="C34" s="1188" t="s">
        <v>305</v>
      </c>
      <c r="D34" s="203" t="s">
        <v>27</v>
      </c>
      <c r="E34" s="174" t="s">
        <v>34</v>
      </c>
      <c r="G34" s="216"/>
      <c r="I34" s="216"/>
      <c r="K34" s="216"/>
      <c r="M34" s="216"/>
      <c r="O34" s="216" t="s">
        <v>1014</v>
      </c>
      <c r="Q34" s="216"/>
      <c r="S34" s="216" t="s">
        <v>974</v>
      </c>
      <c r="U34" s="216"/>
      <c r="W34" s="216" t="s">
        <v>759</v>
      </c>
      <c r="Y34" s="216" t="s">
        <v>98</v>
      </c>
      <c r="AA34" s="216"/>
      <c r="AC34" s="216"/>
      <c r="AE34" s="216"/>
      <c r="AG34" s="216"/>
    </row>
    <row r="35" spans="1:34" x14ac:dyDescent="0.15">
      <c r="B35" s="185" t="s">
        <v>22</v>
      </c>
      <c r="C35" s="1189"/>
      <c r="D35" s="196" t="s">
        <v>40</v>
      </c>
      <c r="E35" s="173" t="s">
        <v>32</v>
      </c>
      <c r="G35" s="220"/>
      <c r="I35" s="220"/>
      <c r="K35" s="220"/>
      <c r="M35" s="220"/>
      <c r="O35" s="220" t="s">
        <v>1132</v>
      </c>
      <c r="Q35" s="220"/>
      <c r="S35" s="220" t="s">
        <v>190</v>
      </c>
      <c r="U35" s="220"/>
      <c r="W35" s="220" t="s">
        <v>91</v>
      </c>
      <c r="Y35" s="220" t="s">
        <v>190</v>
      </c>
      <c r="AA35" s="220"/>
      <c r="AC35" s="220"/>
      <c r="AE35" s="220"/>
      <c r="AG35" s="220"/>
    </row>
    <row r="36" spans="1:34" ht="39" x14ac:dyDescent="0.15">
      <c r="B36" s="185" t="s">
        <v>21</v>
      </c>
      <c r="C36" s="1189"/>
      <c r="D36" s="196" t="s">
        <v>319</v>
      </c>
      <c r="E36" s="173" t="s">
        <v>449</v>
      </c>
      <c r="G36" s="217"/>
      <c r="I36" s="217"/>
      <c r="K36" s="217"/>
      <c r="M36" s="217"/>
      <c r="O36" s="217" t="s">
        <v>1132</v>
      </c>
      <c r="Q36" s="217"/>
      <c r="S36" s="217" t="s">
        <v>975</v>
      </c>
      <c r="U36" s="217"/>
      <c r="W36" s="217" t="s">
        <v>732</v>
      </c>
      <c r="Y36" s="217" t="s">
        <v>196</v>
      </c>
      <c r="AA36" s="217"/>
      <c r="AC36" s="217"/>
      <c r="AE36" s="217"/>
      <c r="AG36" s="217"/>
    </row>
    <row r="37" spans="1:34" ht="27" thickBot="1" x14ac:dyDescent="0.2">
      <c r="B37" s="183" t="s">
        <v>22</v>
      </c>
      <c r="C37" s="1192"/>
      <c r="D37" s="194" t="s">
        <v>318</v>
      </c>
      <c r="E37" s="171" t="s">
        <v>32</v>
      </c>
      <c r="G37" s="212"/>
      <c r="I37" s="212"/>
      <c r="K37" s="212"/>
      <c r="M37" s="212"/>
      <c r="O37" s="212" t="s">
        <v>575</v>
      </c>
      <c r="Q37" s="212"/>
      <c r="S37" s="212" t="s">
        <v>575</v>
      </c>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t="s">
        <v>1133</v>
      </c>
      <c r="P38" s="232"/>
      <c r="Q38" s="221"/>
      <c r="R38" s="232"/>
      <c r="S38" s="221" t="s">
        <v>976</v>
      </c>
      <c r="T38" s="232"/>
      <c r="U38" s="221"/>
      <c r="V38" s="232"/>
      <c r="W38" s="221" t="s">
        <v>760</v>
      </c>
      <c r="X38" s="232"/>
      <c r="Y38" s="221" t="s">
        <v>203</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t="s">
        <v>77</v>
      </c>
      <c r="Q39" s="217"/>
      <c r="S39" s="217" t="s">
        <v>77</v>
      </c>
      <c r="U39" s="217"/>
      <c r="W39" s="217" t="s">
        <v>761</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t="s">
        <v>41</v>
      </c>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216" t="s">
        <v>91</v>
      </c>
      <c r="Q41" s="216"/>
      <c r="S41" s="216" t="s">
        <v>327</v>
      </c>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6.1</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121</v>
      </c>
      <c r="Q43" s="223"/>
      <c r="S43" s="223" t="s">
        <v>100</v>
      </c>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t="s">
        <v>116</v>
      </c>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t="s">
        <v>116</v>
      </c>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t="s">
        <v>91</v>
      </c>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109</v>
      </c>
      <c r="Q49" s="199"/>
      <c r="S49" s="199">
        <v>59</v>
      </c>
      <c r="U49" s="199"/>
      <c r="W49" s="199">
        <v>161</v>
      </c>
      <c r="Y49" s="199">
        <v>95.2</v>
      </c>
      <c r="AA49" s="199"/>
      <c r="AC49" s="199"/>
      <c r="AE49" s="199"/>
      <c r="AG49" s="199"/>
    </row>
    <row r="50" spans="2:33" ht="14" thickBot="1" x14ac:dyDescent="0.2">
      <c r="B50" s="183" t="s">
        <v>21</v>
      </c>
      <c r="C50" s="1192"/>
      <c r="D50" s="1197"/>
      <c r="E50" s="171" t="s">
        <v>323</v>
      </c>
      <c r="G50" s="200"/>
      <c r="I50" s="200"/>
      <c r="K50" s="200"/>
      <c r="M50" s="200"/>
      <c r="O50" s="200">
        <v>199</v>
      </c>
      <c r="Q50" s="200"/>
      <c r="S50" s="200">
        <v>130</v>
      </c>
      <c r="U50" s="200"/>
      <c r="W50" s="200">
        <v>230</v>
      </c>
      <c r="Y50" s="200" t="s">
        <v>116</v>
      </c>
      <c r="AA50" s="200"/>
      <c r="AC50" s="200"/>
      <c r="AE50" s="200"/>
      <c r="AG50" s="200"/>
    </row>
    <row r="51" spans="2:33" ht="14" thickTop="1" x14ac:dyDescent="0.15">
      <c r="B51" s="186" t="s">
        <v>22</v>
      </c>
      <c r="C51" s="1188" t="s">
        <v>330</v>
      </c>
      <c r="D51" s="234" t="s">
        <v>114</v>
      </c>
      <c r="E51" s="174" t="s">
        <v>32</v>
      </c>
      <c r="G51" s="201"/>
      <c r="I51" s="201"/>
      <c r="K51" s="201"/>
      <c r="M51" s="201"/>
      <c r="O51" s="201">
        <v>30</v>
      </c>
      <c r="Q51" s="201"/>
      <c r="S51" s="201" t="s">
        <v>116</v>
      </c>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v>12</v>
      </c>
      <c r="U52" s="199"/>
      <c r="W52" s="199">
        <v>76</v>
      </c>
      <c r="Y52" s="199">
        <v>12</v>
      </c>
      <c r="AA52" s="199"/>
      <c r="AC52" s="199"/>
      <c r="AE52" s="199"/>
      <c r="AG52" s="199"/>
    </row>
    <row r="53" spans="2:33" x14ac:dyDescent="0.15">
      <c r="B53" s="185" t="s">
        <v>22</v>
      </c>
      <c r="C53" s="1189"/>
      <c r="D53" s="1186"/>
      <c r="E53" s="173" t="s">
        <v>322</v>
      </c>
      <c r="G53" s="199"/>
      <c r="I53" s="199"/>
      <c r="K53" s="199"/>
      <c r="M53" s="199"/>
      <c r="O53" s="199">
        <v>25</v>
      </c>
      <c r="Q53" s="199"/>
      <c r="S53" s="199">
        <v>50</v>
      </c>
      <c r="U53" s="199"/>
      <c r="W53" s="199">
        <v>167</v>
      </c>
      <c r="Y53" s="199">
        <v>71.2</v>
      </c>
      <c r="AA53" s="199"/>
      <c r="AC53" s="199"/>
      <c r="AE53" s="199"/>
      <c r="AG53" s="199"/>
    </row>
    <row r="54" spans="2:33" x14ac:dyDescent="0.15">
      <c r="B54" s="185" t="s">
        <v>22</v>
      </c>
      <c r="C54" s="1189"/>
      <c r="D54" s="1187"/>
      <c r="E54" s="173" t="s">
        <v>323</v>
      </c>
      <c r="G54" s="199"/>
      <c r="I54" s="199"/>
      <c r="K54" s="199"/>
      <c r="M54" s="199"/>
      <c r="O54" s="199">
        <v>30</v>
      </c>
      <c r="Q54" s="199"/>
      <c r="S54" s="199">
        <v>140</v>
      </c>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v>5</v>
      </c>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G1:AG1048576">
    <cfRule type="containsBlanks" dxfId="1948" priority="22">
      <formula>LEN(TRIM(G1))=0</formula>
    </cfRule>
  </conditionalFormatting>
  <conditionalFormatting sqref="D57:AG1048576 D1:AG3 E4:AG4 F45:AG56 D5:AG44">
    <cfRule type="expression" dxfId="1947" priority="21">
      <formula>IF($B1="M",TRUE,FALSE)</formula>
    </cfRule>
  </conditionalFormatting>
  <conditionalFormatting sqref="B1:B3 B57:B1048576 B5:B44">
    <cfRule type="cellIs" dxfId="1946" priority="20" operator="equal">
      <formula>"M"</formula>
    </cfRule>
  </conditionalFormatting>
  <conditionalFormatting sqref="A57:AH1048576 A45:A56 A1:AH3 A44:AH44 A7:B43 A5:AH6 A4 E4:AH4 AJ1:XFD1048576 F45:AH56 D7:AH43">
    <cfRule type="cellIs" dxfId="1945" priority="18" operator="equal">
      <formula>"N/A"</formula>
    </cfRule>
    <cfRule type="cellIs" dxfId="1944" priority="19" operator="equal">
      <formula>"?"</formula>
    </cfRule>
  </conditionalFormatting>
  <conditionalFormatting sqref="D51:E52 E47:E50 D55:E56 E53:E54 D45:E46">
    <cfRule type="expression" dxfId="1943" priority="17">
      <formula>IF($B45="M",TRUE,FALSE)</formula>
    </cfRule>
  </conditionalFormatting>
  <conditionalFormatting sqref="B45:B56">
    <cfRule type="cellIs" dxfId="1942" priority="16" operator="equal">
      <formula>"M"</formula>
    </cfRule>
  </conditionalFormatting>
  <conditionalFormatting sqref="E47:E50 E53:E54 B45:E45 B46:B56 D46:E46 D55:E56 D51:E52">
    <cfRule type="cellIs" dxfId="1941" priority="14" operator="equal">
      <formula>"N/A"</formula>
    </cfRule>
    <cfRule type="cellIs" dxfId="1940" priority="15" operator="equal">
      <formula>"?"</formula>
    </cfRule>
  </conditionalFormatting>
  <conditionalFormatting sqref="C7:C43">
    <cfRule type="cellIs" dxfId="1939" priority="12" operator="equal">
      <formula>"N/A"</formula>
    </cfRule>
    <cfRule type="cellIs" dxfId="1938" priority="13" operator="equal">
      <formula>"?"</formula>
    </cfRule>
  </conditionalFormatting>
  <conditionalFormatting sqref="C46:C56">
    <cfRule type="cellIs" dxfId="1937" priority="10" operator="equal">
      <formula>"N/A"</formula>
    </cfRule>
    <cfRule type="cellIs" dxfId="1936" priority="11" operator="equal">
      <formula>"?"</formula>
    </cfRule>
  </conditionalFormatting>
  <conditionalFormatting sqref="D4">
    <cfRule type="expression" dxfId="1935" priority="9">
      <formula>IF($B4="M",TRUE,FALSE)</formula>
    </cfRule>
  </conditionalFormatting>
  <conditionalFormatting sqref="B4">
    <cfRule type="cellIs" dxfId="1934" priority="8" operator="equal">
      <formula>"M"</formula>
    </cfRule>
  </conditionalFormatting>
  <conditionalFormatting sqref="B4:D4">
    <cfRule type="cellIs" dxfId="1933" priority="6" operator="equal">
      <formula>"N/A"</formula>
    </cfRule>
    <cfRule type="cellIs" dxfId="1932" priority="7" operator="equal">
      <formula>"?"</formula>
    </cfRule>
  </conditionalFormatting>
  <conditionalFormatting sqref="AI1:AI13 AI15:AI1048576">
    <cfRule type="cellIs" dxfId="1931" priority="4" operator="equal">
      <formula>"N/A"</formula>
    </cfRule>
    <cfRule type="cellIs" dxfId="1930" priority="5" operator="equal">
      <formula>"?"</formula>
    </cfRule>
  </conditionalFormatting>
  <conditionalFormatting sqref="AI14">
    <cfRule type="cellIs" dxfId="1929" priority="2" operator="equal">
      <formula>"?"</formula>
    </cfRule>
    <cfRule type="containsBlanks" dxfId="1928" priority="3">
      <formula>LEN(TRIM(AI14))=0</formula>
    </cfRule>
  </conditionalFormatting>
  <conditionalFormatting sqref="AI1:AI1048576">
    <cfRule type="notContainsBlanks" dxfId="1927" priority="1">
      <formula>LEN(TRIM(AI1))&gt;0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6" topLeftCell="G7"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L-LS</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LAPLET</v>
      </c>
      <c r="C3" s="1204"/>
      <c r="D3" s="1204"/>
      <c r="E3" s="1199"/>
      <c r="G3" s="166"/>
      <c r="I3" s="166"/>
      <c r="K3" s="166"/>
      <c r="M3" s="166"/>
      <c r="O3" s="166" t="s">
        <v>1134</v>
      </c>
      <c r="Q3" s="166"/>
      <c r="S3" s="166" t="s">
        <v>977</v>
      </c>
      <c r="U3" s="166"/>
      <c r="W3" s="166" t="s">
        <v>762</v>
      </c>
      <c r="Y3" s="166" t="s">
        <v>607</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STANDARD</v>
      </c>
      <c r="C4" s="1206"/>
      <c r="D4" s="1206"/>
      <c r="E4" s="1200"/>
      <c r="G4" s="167"/>
      <c r="I4" s="167"/>
      <c r="K4" s="167"/>
      <c r="M4" s="167"/>
      <c r="O4" s="167">
        <v>1249</v>
      </c>
      <c r="Q4" s="167"/>
      <c r="S4" s="167">
        <v>874</v>
      </c>
      <c r="U4" s="167"/>
      <c r="W4" s="167">
        <v>1229</v>
      </c>
      <c r="Y4" s="167">
        <v>1300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1121</v>
      </c>
      <c r="Q7" s="209"/>
      <c r="S7" s="209" t="s">
        <v>967</v>
      </c>
      <c r="U7" s="209"/>
      <c r="W7" s="209" t="s">
        <v>763</v>
      </c>
      <c r="Y7" s="209" t="s">
        <v>200</v>
      </c>
      <c r="AA7" s="209"/>
      <c r="AC7" s="209"/>
      <c r="AE7" s="209"/>
      <c r="AG7" s="209"/>
    </row>
    <row r="8" spans="1:35" ht="24" thickTop="1" thickBot="1" x14ac:dyDescent="0.2">
      <c r="B8" s="181" t="s">
        <v>21</v>
      </c>
      <c r="C8" s="249" t="s">
        <v>462</v>
      </c>
      <c r="D8" s="192" t="s">
        <v>89</v>
      </c>
      <c r="E8" s="169" t="s">
        <v>449</v>
      </c>
      <c r="G8" s="210"/>
      <c r="I8" s="210"/>
      <c r="K8" s="210"/>
      <c r="M8" s="210"/>
      <c r="O8" s="210" t="s">
        <v>1054</v>
      </c>
      <c r="Q8" s="210"/>
      <c r="S8" s="210" t="s">
        <v>115</v>
      </c>
      <c r="U8" s="210"/>
      <c r="W8" s="210" t="s">
        <v>91</v>
      </c>
      <c r="Y8" s="210" t="s">
        <v>115</v>
      </c>
      <c r="AA8" s="210"/>
      <c r="AC8" s="210"/>
      <c r="AE8" s="210"/>
      <c r="AG8" s="210"/>
    </row>
    <row r="9" spans="1:35" ht="41" thickTop="1" thickBot="1" x14ac:dyDescent="0.2">
      <c r="B9" s="181" t="s">
        <v>21</v>
      </c>
      <c r="C9" s="249" t="s">
        <v>463</v>
      </c>
      <c r="D9" s="192" t="s">
        <v>8</v>
      </c>
      <c r="E9" s="169" t="s">
        <v>450</v>
      </c>
      <c r="G9" s="210"/>
      <c r="I9" s="210"/>
      <c r="K9" s="210"/>
      <c r="M9" s="210"/>
      <c r="O9" s="210" t="s">
        <v>1122</v>
      </c>
      <c r="Q9" s="210"/>
      <c r="S9" s="210" t="s">
        <v>968</v>
      </c>
      <c r="U9" s="210"/>
      <c r="W9" s="210" t="s">
        <v>726</v>
      </c>
      <c r="Y9" s="210" t="s">
        <v>604</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t="s">
        <v>129</v>
      </c>
      <c r="T10" s="226"/>
      <c r="U10" s="211"/>
      <c r="V10" s="226"/>
      <c r="W10" s="211" t="s">
        <v>129</v>
      </c>
      <c r="X10" s="226"/>
      <c r="Y10" s="211" t="s">
        <v>274</v>
      </c>
      <c r="Z10" s="226"/>
      <c r="AA10" s="211"/>
      <c r="AB10" s="226"/>
      <c r="AC10" s="211"/>
      <c r="AD10" s="226"/>
      <c r="AE10" s="211"/>
      <c r="AF10" s="226"/>
      <c r="AG10" s="211"/>
      <c r="AH10" s="153"/>
    </row>
    <row r="11" spans="1:35" ht="14" thickBot="1" x14ac:dyDescent="0.2">
      <c r="B11" s="183" t="s">
        <v>22</v>
      </c>
      <c r="C11" s="1192"/>
      <c r="D11" s="194" t="s">
        <v>126</v>
      </c>
      <c r="E11" s="171" t="s">
        <v>502</v>
      </c>
      <c r="G11" s="212"/>
      <c r="I11" s="212"/>
      <c r="K11" s="212"/>
      <c r="M11" s="212"/>
      <c r="O11" s="212" t="s">
        <v>1322</v>
      </c>
      <c r="Q11" s="212"/>
      <c r="S11" s="212" t="s">
        <v>1323</v>
      </c>
      <c r="U11" s="212"/>
      <c r="W11" s="212" t="s">
        <v>1324</v>
      </c>
      <c r="Y11" s="212" t="s">
        <v>1319</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t="s">
        <v>29</v>
      </c>
      <c r="P12" s="227"/>
      <c r="Q12" s="213"/>
      <c r="R12" s="227"/>
      <c r="S12" s="213">
        <v>4</v>
      </c>
      <c r="T12" s="227"/>
      <c r="U12" s="213"/>
      <c r="V12" s="227"/>
      <c r="W12" s="213" t="s">
        <v>764</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0</v>
      </c>
      <c r="P13" s="228"/>
      <c r="Q13" s="214"/>
      <c r="R13" s="228"/>
      <c r="S13" s="214">
        <v>0</v>
      </c>
      <c r="T13" s="228"/>
      <c r="U13" s="214"/>
      <c r="V13" s="228"/>
      <c r="W13" s="214">
        <v>0</v>
      </c>
      <c r="X13" s="228"/>
      <c r="Y13" s="214">
        <v>0</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29</v>
      </c>
      <c r="Q14" s="212"/>
      <c r="S14" s="212" t="s">
        <v>764</v>
      </c>
      <c r="U14" s="212"/>
      <c r="W14" s="212" t="s">
        <v>764</v>
      </c>
      <c r="Y14" s="212" t="s">
        <v>764</v>
      </c>
      <c r="AA14" s="212"/>
      <c r="AC14" s="212"/>
      <c r="AE14" s="212"/>
      <c r="AG14" s="212"/>
      <c r="AI14" s="54"/>
    </row>
    <row r="15" spans="1:35" ht="14" thickTop="1" x14ac:dyDescent="0.15">
      <c r="B15" s="184" t="s">
        <v>21</v>
      </c>
      <c r="C15" s="1188" t="s">
        <v>424</v>
      </c>
      <c r="D15" s="195" t="s">
        <v>288</v>
      </c>
      <c r="E15" s="172">
        <v>250</v>
      </c>
      <c r="F15" s="156"/>
      <c r="G15" s="215"/>
      <c r="H15" s="229"/>
      <c r="I15" s="215"/>
      <c r="J15" s="229"/>
      <c r="K15" s="215"/>
      <c r="L15" s="229"/>
      <c r="M15" s="215"/>
      <c r="N15" s="229"/>
      <c r="O15" s="215" t="s">
        <v>765</v>
      </c>
      <c r="P15" s="229"/>
      <c r="Q15" s="215"/>
      <c r="R15" s="229"/>
      <c r="S15" s="215">
        <v>128</v>
      </c>
      <c r="T15" s="229"/>
      <c r="U15" s="215"/>
      <c r="V15" s="229"/>
      <c r="W15" s="215" t="s">
        <v>765</v>
      </c>
      <c r="X15" s="229"/>
      <c r="Y15" s="215">
        <v>256</v>
      </c>
      <c r="Z15" s="229"/>
      <c r="AA15" s="215"/>
      <c r="AB15" s="229"/>
      <c r="AC15" s="215"/>
      <c r="AD15" s="229"/>
      <c r="AE15" s="215"/>
      <c r="AF15" s="229"/>
      <c r="AG15" s="215"/>
      <c r="AH15" s="156"/>
    </row>
    <row r="16" spans="1:35" ht="27" thickBot="1" x14ac:dyDescent="0.2">
      <c r="B16" s="183" t="s">
        <v>21</v>
      </c>
      <c r="C16" s="1192"/>
      <c r="D16" s="194" t="s">
        <v>290</v>
      </c>
      <c r="E16" s="171" t="s">
        <v>97</v>
      </c>
      <c r="G16" s="212"/>
      <c r="I16" s="212"/>
      <c r="K16" s="212"/>
      <c r="M16" s="212"/>
      <c r="O16" s="212" t="s">
        <v>97</v>
      </c>
      <c r="Q16" s="212"/>
      <c r="S16" s="212" t="s">
        <v>97</v>
      </c>
      <c r="U16" s="212"/>
      <c r="W16" s="212" t="s">
        <v>97</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t="s">
        <v>98</v>
      </c>
      <c r="U17" s="210"/>
      <c r="W17" s="210" t="s">
        <v>98</v>
      </c>
      <c r="Y17" s="210" t="s">
        <v>98</v>
      </c>
      <c r="AA17" s="210"/>
      <c r="AC17" s="210"/>
      <c r="AE17" s="210"/>
      <c r="AG17" s="210"/>
    </row>
    <row r="18" spans="1:34" ht="14" thickTop="1" x14ac:dyDescent="0.15">
      <c r="B18" s="186" t="s">
        <v>22</v>
      </c>
      <c r="C18" s="1188" t="s">
        <v>482</v>
      </c>
      <c r="D18" s="203" t="s">
        <v>486</v>
      </c>
      <c r="E18" s="174" t="s">
        <v>499</v>
      </c>
      <c r="G18" s="216"/>
      <c r="I18" s="216"/>
      <c r="K18" s="216"/>
      <c r="M18" s="216"/>
      <c r="O18" s="918" t="s">
        <v>1123</v>
      </c>
      <c r="Q18" s="216"/>
      <c r="S18" s="216" t="s">
        <v>1325</v>
      </c>
      <c r="U18" s="216"/>
      <c r="W18" s="216" t="s">
        <v>1326</v>
      </c>
      <c r="Y18" s="216" t="s">
        <v>1321</v>
      </c>
      <c r="AA18" s="216"/>
      <c r="AC18" s="216"/>
      <c r="AE18" s="216"/>
      <c r="AG18" s="216"/>
    </row>
    <row r="19" spans="1:34" x14ac:dyDescent="0.15">
      <c r="B19" s="185" t="s">
        <v>22</v>
      </c>
      <c r="C19" s="1189"/>
      <c r="D19" s="196" t="s">
        <v>487</v>
      </c>
      <c r="E19" s="173" t="s">
        <v>32</v>
      </c>
      <c r="G19" s="217"/>
      <c r="I19" s="217"/>
      <c r="K19" s="217"/>
      <c r="M19" s="217"/>
      <c r="O19" s="217">
        <v>3</v>
      </c>
      <c r="Q19" s="217"/>
      <c r="S19" s="217">
        <v>1</v>
      </c>
      <c r="U19" s="217"/>
      <c r="W19" s="217">
        <v>1</v>
      </c>
      <c r="Y19" s="217">
        <v>1</v>
      </c>
      <c r="AA19" s="217"/>
      <c r="AC19" s="217"/>
      <c r="AE19" s="217"/>
      <c r="AG19" s="217"/>
    </row>
    <row r="20" spans="1:34" ht="26" x14ac:dyDescent="0.15">
      <c r="B20" s="185" t="s">
        <v>21</v>
      </c>
      <c r="C20" s="1189"/>
      <c r="D20" s="196" t="s">
        <v>293</v>
      </c>
      <c r="E20" s="173" t="s">
        <v>292</v>
      </c>
      <c r="G20" s="217"/>
      <c r="I20" s="217"/>
      <c r="K20" s="217"/>
      <c r="M20" s="217"/>
      <c r="O20" s="217" t="s">
        <v>1124</v>
      </c>
      <c r="Q20" s="217"/>
      <c r="S20" s="217" t="s">
        <v>451</v>
      </c>
      <c r="U20" s="217"/>
      <c r="W20" s="217" t="s">
        <v>766</v>
      </c>
      <c r="Y20" s="217" t="s">
        <v>451</v>
      </c>
      <c r="AA20" s="217"/>
      <c r="AC20" s="217"/>
      <c r="AE20" s="217"/>
      <c r="AG20" s="217"/>
    </row>
    <row r="21" spans="1:34" ht="26" x14ac:dyDescent="0.15">
      <c r="B21" s="185" t="s">
        <v>21</v>
      </c>
      <c r="C21" s="1189"/>
      <c r="D21" s="196" t="s">
        <v>1</v>
      </c>
      <c r="E21" s="173" t="s">
        <v>256</v>
      </c>
      <c r="G21" s="217"/>
      <c r="I21" s="217"/>
      <c r="K21" s="217"/>
      <c r="M21" s="217"/>
      <c r="O21" s="217" t="s">
        <v>81</v>
      </c>
      <c r="Q21" s="217"/>
      <c r="S21" s="217" t="s">
        <v>256</v>
      </c>
      <c r="U21" s="217"/>
      <c r="W21" s="217" t="s">
        <v>256</v>
      </c>
      <c r="Y21" s="217" t="s">
        <v>256</v>
      </c>
      <c r="AA21" s="217"/>
      <c r="AC21" s="217"/>
      <c r="AE21" s="217"/>
      <c r="AG21" s="217"/>
    </row>
    <row r="22" spans="1:34" ht="27" thickBot="1" x14ac:dyDescent="0.2">
      <c r="B22" s="183" t="s">
        <v>21</v>
      </c>
      <c r="C22" s="1192"/>
      <c r="D22" s="194" t="s">
        <v>437</v>
      </c>
      <c r="E22" s="171" t="s">
        <v>460</v>
      </c>
      <c r="G22" s="212"/>
      <c r="I22" s="212"/>
      <c r="K22" s="212"/>
      <c r="M22" s="212"/>
      <c r="O22" s="212" t="s">
        <v>1125</v>
      </c>
      <c r="Q22" s="212"/>
      <c r="S22" s="212" t="s">
        <v>978</v>
      </c>
      <c r="U22" s="212"/>
      <c r="W22" s="212" t="s">
        <v>460</v>
      </c>
      <c r="Y22" s="212" t="s">
        <v>42</v>
      </c>
      <c r="AA22" s="212"/>
      <c r="AC22" s="212"/>
      <c r="AE22" s="212"/>
      <c r="AG22" s="212"/>
    </row>
    <row r="23" spans="1:34" ht="27" thickTop="1" x14ac:dyDescent="0.15">
      <c r="B23" s="186" t="s">
        <v>21</v>
      </c>
      <c r="C23" s="1188" t="s">
        <v>24</v>
      </c>
      <c r="D23" s="203" t="s">
        <v>438</v>
      </c>
      <c r="E23" s="174" t="s">
        <v>461</v>
      </c>
      <c r="G23" s="216"/>
      <c r="I23" s="216"/>
      <c r="K23" s="216"/>
      <c r="M23" s="216"/>
      <c r="O23" s="216" t="s">
        <v>605</v>
      </c>
      <c r="Q23" s="216"/>
      <c r="S23" s="216" t="s">
        <v>605</v>
      </c>
      <c r="U23" s="216"/>
      <c r="W23" s="216" t="s">
        <v>503</v>
      </c>
      <c r="Y23" s="216" t="s">
        <v>605</v>
      </c>
      <c r="AA23" s="216"/>
      <c r="AC23" s="216"/>
      <c r="AE23" s="216"/>
      <c r="AG23" s="216"/>
    </row>
    <row r="24" spans="1:34" ht="26" x14ac:dyDescent="0.15">
      <c r="B24" s="185" t="s">
        <v>22</v>
      </c>
      <c r="C24" s="1189"/>
      <c r="D24" s="196" t="s">
        <v>4</v>
      </c>
      <c r="E24" s="173" t="s">
        <v>34</v>
      </c>
      <c r="G24" s="217"/>
      <c r="I24" s="217"/>
      <c r="K24" s="217"/>
      <c r="M24" s="217"/>
      <c r="O24" s="217" t="s">
        <v>1126</v>
      </c>
      <c r="Q24" s="217"/>
      <c r="S24" s="217" t="s">
        <v>971</v>
      </c>
      <c r="U24" s="217"/>
      <c r="W24" s="217" t="s">
        <v>767</v>
      </c>
      <c r="Y24" s="217" t="s">
        <v>606</v>
      </c>
      <c r="AA24" s="217"/>
      <c r="AC24" s="217"/>
      <c r="AE24" s="217"/>
      <c r="AG24" s="217"/>
    </row>
    <row r="25" spans="1:34" ht="53" thickBot="1" x14ac:dyDescent="0.2">
      <c r="B25" s="183" t="s">
        <v>21</v>
      </c>
      <c r="C25" s="1192"/>
      <c r="D25" s="194" t="s">
        <v>301</v>
      </c>
      <c r="E25" s="171" t="s">
        <v>34</v>
      </c>
      <c r="G25" s="212"/>
      <c r="I25" s="212"/>
      <c r="K25" s="212"/>
      <c r="M25" s="212"/>
      <c r="O25" s="212" t="s">
        <v>1127</v>
      </c>
      <c r="Q25" s="212"/>
      <c r="S25" s="212" t="s">
        <v>199</v>
      </c>
      <c r="U25" s="212"/>
      <c r="W25" s="212" t="s">
        <v>768</v>
      </c>
      <c r="Y25" s="212" t="s">
        <v>199</v>
      </c>
      <c r="AA25" s="212"/>
      <c r="AC25" s="212"/>
      <c r="AE25" s="212"/>
      <c r="AG25" s="212"/>
    </row>
    <row r="26" spans="1:34" ht="27" thickTop="1" x14ac:dyDescent="0.15">
      <c r="B26" s="186" t="s">
        <v>22</v>
      </c>
      <c r="C26" s="1188" t="s">
        <v>235</v>
      </c>
      <c r="D26" s="203" t="s">
        <v>3</v>
      </c>
      <c r="E26" s="174" t="s">
        <v>500</v>
      </c>
      <c r="F26" s="150"/>
      <c r="G26" s="216"/>
      <c r="H26" s="149"/>
      <c r="I26" s="216"/>
      <c r="J26" s="149"/>
      <c r="K26" s="216"/>
      <c r="L26" s="149"/>
      <c r="M26" s="216"/>
      <c r="N26" s="149"/>
      <c r="O26" s="216" t="s">
        <v>606</v>
      </c>
      <c r="P26" s="149"/>
      <c r="Q26" s="216"/>
      <c r="R26" s="149"/>
      <c r="S26" s="216" t="s">
        <v>972</v>
      </c>
      <c r="T26" s="149"/>
      <c r="U26" s="216"/>
      <c r="V26" s="149"/>
      <c r="W26" s="216" t="s">
        <v>453</v>
      </c>
      <c r="X26" s="149"/>
      <c r="Y26" s="216" t="s">
        <v>606</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t="s">
        <v>11</v>
      </c>
      <c r="Q27" s="217"/>
      <c r="S27" s="217" t="s">
        <v>119</v>
      </c>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t="s">
        <v>1128</v>
      </c>
      <c r="P28" s="230"/>
      <c r="Q28" s="218"/>
      <c r="R28" s="230"/>
      <c r="S28" s="218">
        <v>3.2</v>
      </c>
      <c r="T28" s="230"/>
      <c r="U28" s="218"/>
      <c r="V28" s="230"/>
      <c r="W28" s="218" t="s">
        <v>769</v>
      </c>
      <c r="X28" s="230"/>
      <c r="Y28" s="218">
        <v>1.81</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t="s">
        <v>1129</v>
      </c>
      <c r="Q29" s="212"/>
      <c r="S29" s="212" t="s">
        <v>44</v>
      </c>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1130</v>
      </c>
      <c r="P30" s="231"/>
      <c r="Q30" s="219"/>
      <c r="R30" s="231"/>
      <c r="S30" s="219" t="s">
        <v>458</v>
      </c>
      <c r="T30" s="231"/>
      <c r="U30" s="219"/>
      <c r="V30" s="231"/>
      <c r="W30" s="219" t="s">
        <v>440</v>
      </c>
      <c r="X30" s="231"/>
      <c r="Y30" s="219" t="s">
        <v>458</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1131</v>
      </c>
      <c r="Q31" s="217"/>
      <c r="S31" s="217" t="s">
        <v>201</v>
      </c>
      <c r="U31" s="217"/>
      <c r="W31" s="217">
        <v>0</v>
      </c>
      <c r="Y31" s="217" t="s">
        <v>201</v>
      </c>
      <c r="AA31" s="217"/>
      <c r="AC31" s="217"/>
      <c r="AE31" s="217"/>
      <c r="AG31" s="217"/>
    </row>
    <row r="32" spans="1:34" ht="39" x14ac:dyDescent="0.15">
      <c r="B32" s="185" t="s">
        <v>22</v>
      </c>
      <c r="C32" s="1189"/>
      <c r="D32" s="196" t="s">
        <v>315</v>
      </c>
      <c r="E32" s="173" t="s">
        <v>32</v>
      </c>
      <c r="G32" s="217"/>
      <c r="I32" s="217"/>
      <c r="K32" s="217"/>
      <c r="M32" s="217"/>
      <c r="O32" s="217">
        <v>0</v>
      </c>
      <c r="Q32" s="217"/>
      <c r="S32" s="217" t="s">
        <v>202</v>
      </c>
      <c r="U32" s="217"/>
      <c r="W32" s="217" t="s">
        <v>770</v>
      </c>
      <c r="Y32" s="217" t="s">
        <v>202</v>
      </c>
      <c r="AA32" s="217"/>
      <c r="AC32" s="217"/>
      <c r="AE32" s="217"/>
      <c r="AG32" s="217"/>
    </row>
    <row r="33" spans="1:34" ht="27" thickBot="1" x14ac:dyDescent="0.2">
      <c r="B33" s="183" t="s">
        <v>22</v>
      </c>
      <c r="C33" s="1192"/>
      <c r="D33" s="194" t="s">
        <v>316</v>
      </c>
      <c r="E33" s="171" t="s">
        <v>32</v>
      </c>
      <c r="G33" s="212"/>
      <c r="I33" s="212"/>
      <c r="K33" s="212"/>
      <c r="M33" s="212"/>
      <c r="O33" s="212">
        <v>0</v>
      </c>
      <c r="Q33" s="212"/>
      <c r="S33" s="212">
        <v>0</v>
      </c>
      <c r="U33" s="212"/>
      <c r="W33" s="212">
        <v>0</v>
      </c>
      <c r="Y33" s="212">
        <v>0</v>
      </c>
      <c r="AA33" s="212"/>
      <c r="AC33" s="212"/>
      <c r="AE33" s="212"/>
      <c r="AG33" s="212"/>
    </row>
    <row r="34" spans="1:34" ht="79" thickTop="1" x14ac:dyDescent="0.15">
      <c r="B34" s="186" t="s">
        <v>21</v>
      </c>
      <c r="C34" s="1188" t="s">
        <v>305</v>
      </c>
      <c r="D34" s="203" t="s">
        <v>27</v>
      </c>
      <c r="E34" s="174" t="s">
        <v>34</v>
      </c>
      <c r="G34" s="216"/>
      <c r="I34" s="216"/>
      <c r="K34" s="216"/>
      <c r="M34" s="216"/>
      <c r="O34" s="216" t="s">
        <v>1014</v>
      </c>
      <c r="Q34" s="216"/>
      <c r="S34" s="216" t="s">
        <v>974</v>
      </c>
      <c r="U34" s="216"/>
      <c r="W34" s="216" t="s">
        <v>771</v>
      </c>
      <c r="Y34" s="216" t="s">
        <v>575</v>
      </c>
      <c r="AA34" s="216"/>
      <c r="AC34" s="216"/>
      <c r="AE34" s="216"/>
      <c r="AG34" s="216"/>
    </row>
    <row r="35" spans="1:34" x14ac:dyDescent="0.15">
      <c r="B35" s="185" t="s">
        <v>21</v>
      </c>
      <c r="C35" s="1189"/>
      <c r="D35" s="196" t="s">
        <v>40</v>
      </c>
      <c r="E35" s="173" t="s">
        <v>449</v>
      </c>
      <c r="G35" s="220"/>
      <c r="I35" s="220"/>
      <c r="K35" s="220"/>
      <c r="M35" s="220"/>
      <c r="O35" s="220" t="s">
        <v>1132</v>
      </c>
      <c r="Q35" s="220"/>
      <c r="S35" s="220" t="s">
        <v>190</v>
      </c>
      <c r="U35" s="220"/>
      <c r="W35" s="220" t="s">
        <v>91</v>
      </c>
      <c r="Y35" s="220" t="s">
        <v>190</v>
      </c>
      <c r="AA35" s="220"/>
      <c r="AC35" s="220"/>
      <c r="AE35" s="220"/>
      <c r="AG35" s="220"/>
    </row>
    <row r="36" spans="1:34" ht="39" x14ac:dyDescent="0.15">
      <c r="B36" s="185" t="s">
        <v>21</v>
      </c>
      <c r="C36" s="1189"/>
      <c r="D36" s="196" t="s">
        <v>319</v>
      </c>
      <c r="E36" s="173" t="s">
        <v>449</v>
      </c>
      <c r="G36" s="217"/>
      <c r="I36" s="217"/>
      <c r="K36" s="217"/>
      <c r="M36" s="217"/>
      <c r="O36" s="217" t="s">
        <v>1132</v>
      </c>
      <c r="Q36" s="217"/>
      <c r="S36" s="217" t="s">
        <v>975</v>
      </c>
      <c r="U36" s="217"/>
      <c r="W36" s="217" t="s">
        <v>751</v>
      </c>
      <c r="Y36" s="217" t="s">
        <v>196</v>
      </c>
      <c r="AA36" s="217"/>
      <c r="AC36" s="217"/>
      <c r="AE36" s="217"/>
      <c r="AG36" s="217"/>
    </row>
    <row r="37" spans="1:34" ht="27" thickBot="1" x14ac:dyDescent="0.2">
      <c r="B37" s="183" t="s">
        <v>22</v>
      </c>
      <c r="C37" s="1192"/>
      <c r="D37" s="194" t="s">
        <v>318</v>
      </c>
      <c r="E37" s="171" t="s">
        <v>32</v>
      </c>
      <c r="G37" s="212"/>
      <c r="I37" s="212"/>
      <c r="K37" s="212"/>
      <c r="M37" s="212"/>
      <c r="O37" s="212" t="s">
        <v>575</v>
      </c>
      <c r="Q37" s="212"/>
      <c r="S37" s="212" t="s">
        <v>575</v>
      </c>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v>30</v>
      </c>
      <c r="P38" s="232"/>
      <c r="Q38" s="221"/>
      <c r="R38" s="232"/>
      <c r="S38" s="221">
        <v>31</v>
      </c>
      <c r="T38" s="232"/>
      <c r="U38" s="221"/>
      <c r="V38" s="232"/>
      <c r="W38" s="221">
        <v>36</v>
      </c>
      <c r="X38" s="232"/>
      <c r="Y38" s="221">
        <v>35</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t="s">
        <v>77</v>
      </c>
      <c r="Q39" s="217"/>
      <c r="S39" s="217" t="s">
        <v>77</v>
      </c>
      <c r="U39" s="217"/>
      <c r="W39" s="217" t="s">
        <v>761</v>
      </c>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t="s">
        <v>41</v>
      </c>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216" t="s">
        <v>327</v>
      </c>
      <c r="Q41" s="216"/>
      <c r="S41" s="216" t="s">
        <v>327</v>
      </c>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6.1</v>
      </c>
      <c r="P42" s="233"/>
      <c r="Q42" s="222"/>
      <c r="R42" s="233"/>
      <c r="S42" s="222">
        <v>6</v>
      </c>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121</v>
      </c>
      <c r="Q43" s="223"/>
      <c r="S43" s="223" t="s">
        <v>100</v>
      </c>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772</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t="s">
        <v>116</v>
      </c>
      <c r="Q46" s="198"/>
      <c r="S46" s="198" t="s">
        <v>116</v>
      </c>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t="s">
        <v>116</v>
      </c>
      <c r="Q47" s="199"/>
      <c r="S47" s="199" t="s">
        <v>116</v>
      </c>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t="s">
        <v>91</v>
      </c>
      <c r="U48" s="199"/>
      <c r="W48" s="199" t="s">
        <v>91</v>
      </c>
      <c r="Y48" s="199" t="s">
        <v>91</v>
      </c>
      <c r="AA48" s="199"/>
      <c r="AC48" s="199"/>
      <c r="AE48" s="199"/>
      <c r="AG48" s="199"/>
    </row>
    <row r="49" spans="2:33" x14ac:dyDescent="0.15">
      <c r="B49" s="185" t="s">
        <v>21</v>
      </c>
      <c r="C49" s="1189"/>
      <c r="D49" s="1186"/>
      <c r="E49" s="173" t="s">
        <v>322</v>
      </c>
      <c r="G49" s="199"/>
      <c r="I49" s="199"/>
      <c r="K49" s="199"/>
      <c r="M49" s="199"/>
      <c r="O49" s="199">
        <v>109</v>
      </c>
      <c r="Q49" s="199"/>
      <c r="S49" s="199">
        <v>59</v>
      </c>
      <c r="U49" s="199"/>
      <c r="W49" s="199" t="s">
        <v>773</v>
      </c>
      <c r="Y49" s="199">
        <v>95.2</v>
      </c>
      <c r="AA49" s="199"/>
      <c r="AC49" s="199"/>
      <c r="AE49" s="199"/>
      <c r="AG49" s="199"/>
    </row>
    <row r="50" spans="2:33" ht="14" thickBot="1" x14ac:dyDescent="0.2">
      <c r="B50" s="183" t="s">
        <v>21</v>
      </c>
      <c r="C50" s="1192"/>
      <c r="D50" s="1197"/>
      <c r="E50" s="171" t="s">
        <v>323</v>
      </c>
      <c r="G50" s="200"/>
      <c r="I50" s="200"/>
      <c r="K50" s="200"/>
      <c r="M50" s="200"/>
      <c r="O50" s="200">
        <v>199</v>
      </c>
      <c r="Q50" s="200"/>
      <c r="S50" s="200">
        <v>130</v>
      </c>
      <c r="U50" s="200"/>
      <c r="W50" s="200" t="s">
        <v>774</v>
      </c>
      <c r="Y50" s="200" t="s">
        <v>335</v>
      </c>
      <c r="AA50" s="200"/>
      <c r="AC50" s="200"/>
      <c r="AE50" s="200"/>
      <c r="AG50" s="200"/>
    </row>
    <row r="51" spans="2:33" ht="14" thickTop="1" x14ac:dyDescent="0.15">
      <c r="B51" s="186" t="s">
        <v>22</v>
      </c>
      <c r="C51" s="1188" t="s">
        <v>330</v>
      </c>
      <c r="D51" s="234" t="s">
        <v>114</v>
      </c>
      <c r="E51" s="174" t="s">
        <v>32</v>
      </c>
      <c r="G51" s="201"/>
      <c r="I51" s="201"/>
      <c r="K51" s="201"/>
      <c r="M51" s="201"/>
      <c r="O51" s="201">
        <v>30</v>
      </c>
      <c r="Q51" s="201"/>
      <c r="S51" s="201" t="s">
        <v>116</v>
      </c>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v>20</v>
      </c>
      <c r="Q52" s="199"/>
      <c r="S52" s="199">
        <v>12</v>
      </c>
      <c r="U52" s="199"/>
      <c r="W52" s="199" t="s">
        <v>775</v>
      </c>
      <c r="Y52" s="199">
        <v>12</v>
      </c>
      <c r="AA52" s="199"/>
      <c r="AC52" s="199"/>
      <c r="AE52" s="199"/>
      <c r="AG52" s="199"/>
    </row>
    <row r="53" spans="2:33" x14ac:dyDescent="0.15">
      <c r="B53" s="185" t="s">
        <v>22</v>
      </c>
      <c r="C53" s="1189"/>
      <c r="D53" s="1186"/>
      <c r="E53" s="173" t="s">
        <v>322</v>
      </c>
      <c r="G53" s="199"/>
      <c r="I53" s="199"/>
      <c r="K53" s="199"/>
      <c r="M53" s="199"/>
      <c r="O53" s="199">
        <v>25</v>
      </c>
      <c r="Q53" s="199"/>
      <c r="S53" s="199">
        <v>50</v>
      </c>
      <c r="U53" s="199"/>
      <c r="W53" s="199" t="s">
        <v>776</v>
      </c>
      <c r="Y53" s="199">
        <v>71.2</v>
      </c>
      <c r="AA53" s="199"/>
      <c r="AC53" s="199"/>
      <c r="AE53" s="199"/>
      <c r="AG53" s="199"/>
    </row>
    <row r="54" spans="2:33" x14ac:dyDescent="0.15">
      <c r="B54" s="185" t="s">
        <v>22</v>
      </c>
      <c r="C54" s="1189"/>
      <c r="D54" s="1187"/>
      <c r="E54" s="173" t="s">
        <v>323</v>
      </c>
      <c r="G54" s="199"/>
      <c r="I54" s="199"/>
      <c r="K54" s="199"/>
      <c r="M54" s="199"/>
      <c r="O54" s="199">
        <v>30</v>
      </c>
      <c r="Q54" s="199"/>
      <c r="S54" s="199">
        <v>140</v>
      </c>
      <c r="U54" s="199"/>
      <c r="W54" s="199" t="s">
        <v>777</v>
      </c>
      <c r="Y54" s="199">
        <v>143.19999999999999</v>
      </c>
      <c r="AA54" s="199"/>
      <c r="AC54" s="199"/>
      <c r="AE54" s="199"/>
      <c r="AG54" s="199"/>
    </row>
    <row r="55" spans="2:33" x14ac:dyDescent="0.15">
      <c r="B55" s="185" t="s">
        <v>22</v>
      </c>
      <c r="C55" s="1189"/>
      <c r="D55" s="235" t="s">
        <v>10</v>
      </c>
      <c r="E55" s="173" t="s">
        <v>32</v>
      </c>
      <c r="G55" s="199"/>
      <c r="I55" s="199"/>
      <c r="K55" s="199"/>
      <c r="M55" s="199"/>
      <c r="O55" s="199">
        <v>45</v>
      </c>
      <c r="Q55" s="199"/>
      <c r="S55" s="199">
        <v>15</v>
      </c>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v>15</v>
      </c>
      <c r="Q56" s="202"/>
      <c r="S56" s="202">
        <v>5</v>
      </c>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O6 S6 U6 W6 Y6 AA6 AC6 M6 G6 I6 K6 Q6 AE6 AG6" name="Range1_2_1_1_1"/>
  </protectedRanges>
  <mergeCells count="20">
    <mergeCell ref="E2:E4"/>
    <mergeCell ref="B2:D2"/>
    <mergeCell ref="B3:D3"/>
    <mergeCell ref="B4:D4"/>
    <mergeCell ref="B6:D6"/>
    <mergeCell ref="B45:E45"/>
    <mergeCell ref="D46:D50"/>
    <mergeCell ref="C51:C56"/>
    <mergeCell ref="C46:C50"/>
    <mergeCell ref="D52:D54"/>
    <mergeCell ref="C41:C43"/>
    <mergeCell ref="C38:C40"/>
    <mergeCell ref="C23:C25"/>
    <mergeCell ref="C26:C29"/>
    <mergeCell ref="C34:C37"/>
    <mergeCell ref="C18:C22"/>
    <mergeCell ref="C10:C11"/>
    <mergeCell ref="C30:C33"/>
    <mergeCell ref="C12:C14"/>
    <mergeCell ref="C15:C16"/>
  </mergeCells>
  <conditionalFormatting sqref="G1:AG10 G11:N11 P11:R11 T11:AG11 G12:AG1048576">
    <cfRule type="containsBlanks" dxfId="1926" priority="33">
      <formula>LEN(TRIM(G1))=0</formula>
    </cfRule>
  </conditionalFormatting>
  <conditionalFormatting sqref="D57:AG1048576 D1:AG3 E4:AG4 D5:AG10 D11:N11 P11:R11 T11:AG11 D12:AG44 F45:AG56">
    <cfRule type="expression" dxfId="1925" priority="32">
      <formula>IF($B1="M",TRUE,FALSE)</formula>
    </cfRule>
  </conditionalFormatting>
  <conditionalFormatting sqref="B1:B3 B57:B1048576 B5:B44">
    <cfRule type="cellIs" dxfId="1924" priority="31" operator="equal">
      <formula>"M"</formula>
    </cfRule>
  </conditionalFormatting>
  <conditionalFormatting sqref="A57:AH1048576 A45:A56 A1:AH3 A44:AH44 A7:B43 A5:AH6 A4 E4:AH4 D7:AH10 AJ1:XFD1048576 D11:N11 P11:R11 T11:AH11 D12:AH43 F45:AH56">
    <cfRule type="cellIs" dxfId="1923" priority="29" operator="equal">
      <formula>"N/A"</formula>
    </cfRule>
    <cfRule type="cellIs" dxfId="1922" priority="30" operator="equal">
      <formula>"?"</formula>
    </cfRule>
  </conditionalFormatting>
  <conditionalFormatting sqref="D51:E52 E47:E50 D55:E56 E53:E54 D45:E46">
    <cfRule type="expression" dxfId="1921" priority="28">
      <formula>IF($B45="M",TRUE,FALSE)</formula>
    </cfRule>
  </conditionalFormatting>
  <conditionalFormatting sqref="B45:B56">
    <cfRule type="cellIs" dxfId="1920" priority="27" operator="equal">
      <formula>"M"</formula>
    </cfRule>
  </conditionalFormatting>
  <conditionalFormatting sqref="E47:E50 E53:E54 B45:E45 B46:B56 D46:E46 D55:E56 D51:E52">
    <cfRule type="cellIs" dxfId="1919" priority="25" operator="equal">
      <formula>"N/A"</formula>
    </cfRule>
    <cfRule type="cellIs" dxfId="1918" priority="26" operator="equal">
      <formula>"?"</formula>
    </cfRule>
  </conditionalFormatting>
  <conditionalFormatting sqref="C7:C43">
    <cfRule type="cellIs" dxfId="1917" priority="23" operator="equal">
      <formula>"N/A"</formula>
    </cfRule>
    <cfRule type="cellIs" dxfId="1916" priority="24" operator="equal">
      <formula>"?"</formula>
    </cfRule>
  </conditionalFormatting>
  <conditionalFormatting sqref="C46:C56">
    <cfRule type="cellIs" dxfId="1915" priority="21" operator="equal">
      <formula>"N/A"</formula>
    </cfRule>
    <cfRule type="cellIs" dxfId="1914" priority="22" operator="equal">
      <formula>"?"</formula>
    </cfRule>
  </conditionalFormatting>
  <conditionalFormatting sqref="D4">
    <cfRule type="expression" dxfId="1913" priority="20">
      <formula>IF($B4="M",TRUE,FALSE)</formula>
    </cfRule>
  </conditionalFormatting>
  <conditionalFormatting sqref="B4">
    <cfRule type="cellIs" dxfId="1912" priority="19" operator="equal">
      <formula>"M"</formula>
    </cfRule>
  </conditionalFormatting>
  <conditionalFormatting sqref="B4:D4">
    <cfRule type="cellIs" dxfId="1911" priority="17" operator="equal">
      <formula>"N/A"</formula>
    </cfRule>
    <cfRule type="cellIs" dxfId="1910" priority="18" operator="equal">
      <formula>"?"</formula>
    </cfRule>
  </conditionalFormatting>
  <conditionalFormatting sqref="AI1:AI13 AI15:AI48 AI55:AI1048576">
    <cfRule type="cellIs" dxfId="1909" priority="15" operator="equal">
      <formula>"N/A"</formula>
    </cfRule>
    <cfRule type="cellIs" dxfId="1908" priority="16" operator="equal">
      <formula>"?"</formula>
    </cfRule>
  </conditionalFormatting>
  <conditionalFormatting sqref="AI14">
    <cfRule type="cellIs" dxfId="1907" priority="13" operator="equal">
      <formula>"?"</formula>
    </cfRule>
    <cfRule type="containsBlanks" dxfId="1906" priority="14">
      <formula>LEN(TRIM(AI14))=0</formula>
    </cfRule>
  </conditionalFormatting>
  <conditionalFormatting sqref="AI1:AI48 AI55:AI1048576">
    <cfRule type="notContainsBlanks" dxfId="1905" priority="12">
      <formula>LEN(TRIM(AI1))&gt;0</formula>
    </cfRule>
  </conditionalFormatting>
  <conditionalFormatting sqref="O11">
    <cfRule type="containsBlanks" dxfId="1904" priority="11">
      <formula>LEN(TRIM(O11))=0</formula>
    </cfRule>
  </conditionalFormatting>
  <conditionalFormatting sqref="O11">
    <cfRule type="expression" dxfId="1903" priority="10">
      <formula>IF($B11="M",TRUE,FALSE)</formula>
    </cfRule>
  </conditionalFormatting>
  <conditionalFormatting sqref="O11">
    <cfRule type="cellIs" dxfId="1902" priority="8" operator="equal">
      <formula>"N/A"</formula>
    </cfRule>
    <cfRule type="cellIs" dxfId="1901" priority="9" operator="equal">
      <formula>"?"</formula>
    </cfRule>
  </conditionalFormatting>
  <conditionalFormatting sqref="S11">
    <cfRule type="containsBlanks" dxfId="1900" priority="7">
      <formula>LEN(TRIM(S11))=0</formula>
    </cfRule>
  </conditionalFormatting>
  <conditionalFormatting sqref="S11">
    <cfRule type="expression" dxfId="1899" priority="6">
      <formula>IF($B11="M",TRUE,FALSE)</formula>
    </cfRule>
  </conditionalFormatting>
  <conditionalFormatting sqref="S11">
    <cfRule type="cellIs" dxfId="1898" priority="4" operator="equal">
      <formula>"N/A"</formula>
    </cfRule>
    <cfRule type="cellIs" dxfId="1897" priority="5" operator="equal">
      <formula>"?"</formula>
    </cfRule>
  </conditionalFormatting>
  <conditionalFormatting sqref="AI49:AI54">
    <cfRule type="cellIs" dxfId="1896" priority="2" operator="equal">
      <formula>"N/A"</formula>
    </cfRule>
    <cfRule type="cellIs" dxfId="1895" priority="3" operator="equal">
      <formula>"?"</formula>
    </cfRule>
  </conditionalFormatting>
  <conditionalFormatting sqref="AI49:AI54">
    <cfRule type="notContainsBlanks" dxfId="1894" priority="1">
      <formula>LEN(TRIM(AI49))&gt;0</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K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L-LM</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LAPLET</v>
      </c>
      <c r="C3" s="1204"/>
      <c r="D3" s="1204"/>
      <c r="E3" s="1199"/>
      <c r="G3" s="166"/>
      <c r="I3" s="166"/>
      <c r="K3" s="166"/>
      <c r="M3" s="166"/>
      <c r="O3" s="166"/>
      <c r="Q3" s="166"/>
      <c r="S3" s="166"/>
      <c r="U3" s="166"/>
      <c r="W3" s="166" t="s">
        <v>153</v>
      </c>
      <c r="Y3" s="166" t="s">
        <v>608</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MIDRANGE</v>
      </c>
      <c r="C4" s="1206"/>
      <c r="D4" s="1206"/>
      <c r="E4" s="1200"/>
      <c r="G4" s="167"/>
      <c r="I4" s="167"/>
      <c r="K4" s="167"/>
      <c r="M4" s="167"/>
      <c r="O4" s="167"/>
      <c r="Q4" s="167"/>
      <c r="S4" s="167"/>
      <c r="U4" s="167"/>
      <c r="W4" s="167">
        <v>1069</v>
      </c>
      <c r="Y4" s="167">
        <v>1150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c r="Q7" s="209"/>
      <c r="S7" s="209"/>
      <c r="U7" s="209"/>
      <c r="W7" s="209" t="s">
        <v>754</v>
      </c>
      <c r="Y7" s="209" t="s">
        <v>198</v>
      </c>
      <c r="AA7" s="209"/>
      <c r="AC7" s="209"/>
      <c r="AE7" s="209"/>
      <c r="AG7" s="209"/>
    </row>
    <row r="8" spans="1:35" ht="24" thickTop="1" thickBot="1" x14ac:dyDescent="0.2">
      <c r="B8" s="181" t="s">
        <v>21</v>
      </c>
      <c r="C8" s="249" t="s">
        <v>462</v>
      </c>
      <c r="D8" s="192" t="s">
        <v>89</v>
      </c>
      <c r="E8" s="169" t="s">
        <v>449</v>
      </c>
      <c r="G8" s="210"/>
      <c r="I8" s="210"/>
      <c r="K8" s="210"/>
      <c r="M8" s="210"/>
      <c r="O8" s="210"/>
      <c r="Q8" s="210"/>
      <c r="S8" s="210"/>
      <c r="U8" s="210"/>
      <c r="W8" s="210" t="s">
        <v>91</v>
      </c>
      <c r="Y8" s="210" t="s">
        <v>115</v>
      </c>
      <c r="AA8" s="210"/>
      <c r="AC8" s="210"/>
      <c r="AE8" s="210"/>
      <c r="AG8" s="210"/>
    </row>
    <row r="9" spans="1:35" ht="54" thickTop="1" thickBot="1" x14ac:dyDescent="0.2">
      <c r="B9" s="181" t="s">
        <v>21</v>
      </c>
      <c r="C9" s="249" t="s">
        <v>463</v>
      </c>
      <c r="D9" s="192" t="s">
        <v>8</v>
      </c>
      <c r="E9" s="169" t="s">
        <v>450</v>
      </c>
      <c r="G9" s="210"/>
      <c r="I9" s="210"/>
      <c r="K9" s="210"/>
      <c r="M9" s="210"/>
      <c r="O9" s="210"/>
      <c r="Q9" s="210"/>
      <c r="S9" s="210"/>
      <c r="U9" s="210"/>
      <c r="W9" s="210" t="s">
        <v>726</v>
      </c>
      <c r="Y9" s="210" t="s">
        <v>125</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428</v>
      </c>
      <c r="G11" s="212"/>
      <c r="I11" s="212"/>
      <c r="K11" s="212"/>
      <c r="M11" s="212"/>
      <c r="O11" s="917"/>
      <c r="Q11" s="212"/>
      <c r="S11" s="212"/>
      <c r="U11" s="212"/>
      <c r="W11" s="212" t="s">
        <v>1327</v>
      </c>
      <c r="Y11" s="212" t="s">
        <v>195</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c r="P12" s="227"/>
      <c r="Q12" s="213"/>
      <c r="R12" s="227"/>
      <c r="S12" s="213"/>
      <c r="T12" s="227"/>
      <c r="U12" s="213"/>
      <c r="V12" s="227"/>
      <c r="W12" s="213" t="s">
        <v>29</v>
      </c>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c r="P13" s="228"/>
      <c r="Q13" s="214"/>
      <c r="R13" s="228"/>
      <c r="S13" s="214"/>
      <c r="T13" s="228"/>
      <c r="U13" s="214"/>
      <c r="V13" s="228"/>
      <c r="W13" s="214">
        <v>1</v>
      </c>
      <c r="X13" s="228"/>
      <c r="Y13" s="214">
        <v>0</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c r="Q14" s="212"/>
      <c r="S14" s="212"/>
      <c r="U14" s="212"/>
      <c r="W14" s="212" t="s">
        <v>1320</v>
      </c>
      <c r="Y14" s="212" t="s">
        <v>764</v>
      </c>
      <c r="AA14" s="212"/>
      <c r="AC14" s="212"/>
      <c r="AE14" s="212"/>
      <c r="AG14" s="212"/>
      <c r="AI14" s="54"/>
    </row>
    <row r="15" spans="1:35" ht="14" thickTop="1" x14ac:dyDescent="0.15">
      <c r="B15" s="184" t="s">
        <v>21</v>
      </c>
      <c r="C15" s="1188" t="s">
        <v>424</v>
      </c>
      <c r="D15" s="195" t="s">
        <v>288</v>
      </c>
      <c r="E15" s="172">
        <v>128</v>
      </c>
      <c r="F15" s="156">
        <v>8</v>
      </c>
      <c r="G15" s="215"/>
      <c r="H15" s="229"/>
      <c r="I15" s="215"/>
      <c r="J15" s="229"/>
      <c r="K15" s="215"/>
      <c r="L15" s="229"/>
      <c r="M15" s="215"/>
      <c r="N15" s="229"/>
      <c r="O15" s="215"/>
      <c r="P15" s="229"/>
      <c r="Q15" s="215"/>
      <c r="R15" s="229"/>
      <c r="S15" s="215"/>
      <c r="T15" s="229"/>
      <c r="U15" s="215"/>
      <c r="V15" s="229"/>
      <c r="W15" s="215" t="s">
        <v>99</v>
      </c>
      <c r="X15" s="229"/>
      <c r="Y15" s="215">
        <v>128</v>
      </c>
      <c r="Z15" s="229"/>
      <c r="AA15" s="215"/>
      <c r="AB15" s="229"/>
      <c r="AC15" s="215"/>
      <c r="AD15" s="229"/>
      <c r="AE15" s="215"/>
      <c r="AF15" s="229"/>
      <c r="AG15" s="215"/>
      <c r="AH15" s="156"/>
    </row>
    <row r="16" spans="1:35" ht="27" thickBot="1" x14ac:dyDescent="0.2">
      <c r="B16" s="183" t="s">
        <v>21</v>
      </c>
      <c r="C16" s="1192"/>
      <c r="D16" s="194" t="s">
        <v>290</v>
      </c>
      <c r="E16" s="171" t="s">
        <v>97</v>
      </c>
      <c r="G16" s="212"/>
      <c r="I16" s="212"/>
      <c r="K16" s="212"/>
      <c r="M16" s="212"/>
      <c r="O16" s="212"/>
      <c r="Q16" s="212"/>
      <c r="S16" s="212"/>
      <c r="U16" s="212"/>
      <c r="W16" s="212" t="s">
        <v>97</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c r="Q17" s="210"/>
      <c r="S17" s="210"/>
      <c r="U17" s="210"/>
      <c r="W17" s="210" t="s">
        <v>98</v>
      </c>
      <c r="Y17" s="210" t="s">
        <v>98</v>
      </c>
      <c r="AA17" s="210"/>
      <c r="AC17" s="210"/>
      <c r="AE17" s="210"/>
      <c r="AG17" s="210"/>
    </row>
    <row r="18" spans="1:34" ht="14" thickTop="1" x14ac:dyDescent="0.15">
      <c r="B18" s="186" t="s">
        <v>22</v>
      </c>
      <c r="C18" s="1188" t="s">
        <v>482</v>
      </c>
      <c r="D18" s="203" t="s">
        <v>486</v>
      </c>
      <c r="E18" s="174" t="s">
        <v>499</v>
      </c>
      <c r="G18" s="216"/>
      <c r="I18" s="216"/>
      <c r="K18" s="216"/>
      <c r="M18" s="216"/>
      <c r="O18" s="918"/>
      <c r="Q18" s="216"/>
      <c r="S18" s="216"/>
      <c r="U18" s="216"/>
      <c r="W18" s="216" t="s">
        <v>1304</v>
      </c>
      <c r="Y18" s="216" t="s">
        <v>1316</v>
      </c>
      <c r="AA18" s="216"/>
      <c r="AC18" s="216"/>
      <c r="AE18" s="216"/>
      <c r="AG18" s="216"/>
    </row>
    <row r="19" spans="1:34" x14ac:dyDescent="0.15">
      <c r="B19" s="185" t="s">
        <v>22</v>
      </c>
      <c r="C19" s="1189"/>
      <c r="D19" s="196" t="s">
        <v>487</v>
      </c>
      <c r="E19" s="173" t="s">
        <v>32</v>
      </c>
      <c r="G19" s="217"/>
      <c r="I19" s="217"/>
      <c r="K19" s="217"/>
      <c r="M19" s="217"/>
      <c r="O19" s="217"/>
      <c r="Q19" s="217"/>
      <c r="S19" s="217"/>
      <c r="U19" s="217"/>
      <c r="W19" s="217">
        <v>1</v>
      </c>
      <c r="Y19" s="217">
        <v>1</v>
      </c>
      <c r="AA19" s="217"/>
      <c r="AC19" s="217"/>
      <c r="AE19" s="217"/>
      <c r="AG19" s="217"/>
    </row>
    <row r="20" spans="1:34" ht="26" x14ac:dyDescent="0.15">
      <c r="B20" s="185" t="s">
        <v>21</v>
      </c>
      <c r="C20" s="1189"/>
      <c r="D20" s="196" t="s">
        <v>293</v>
      </c>
      <c r="E20" s="173" t="s">
        <v>292</v>
      </c>
      <c r="G20" s="217"/>
      <c r="I20" s="217"/>
      <c r="K20" s="217"/>
      <c r="M20" s="217"/>
      <c r="O20" s="919"/>
      <c r="Q20" s="217"/>
      <c r="S20" s="217"/>
      <c r="U20" s="217"/>
      <c r="W20" s="217" t="s">
        <v>756</v>
      </c>
      <c r="Y20" s="217" t="s">
        <v>295</v>
      </c>
      <c r="AA20" s="217"/>
      <c r="AC20" s="217"/>
      <c r="AE20" s="217"/>
      <c r="AG20" s="217"/>
    </row>
    <row r="21" spans="1:34" ht="26" x14ac:dyDescent="0.15">
      <c r="B21" s="185" t="s">
        <v>21</v>
      </c>
      <c r="C21" s="1189"/>
      <c r="D21" s="196" t="s">
        <v>1</v>
      </c>
      <c r="E21" s="173" t="s">
        <v>256</v>
      </c>
      <c r="G21" s="217"/>
      <c r="I21" s="217"/>
      <c r="K21" s="217"/>
      <c r="M21" s="217"/>
      <c r="O21" s="217"/>
      <c r="Q21" s="217"/>
      <c r="S21" s="217"/>
      <c r="U21" s="217"/>
      <c r="W21" s="217" t="s">
        <v>256</v>
      </c>
      <c r="Y21" s="217" t="s">
        <v>256</v>
      </c>
      <c r="AA21" s="217"/>
      <c r="AC21" s="217"/>
      <c r="AE21" s="217"/>
      <c r="AG21" s="217"/>
    </row>
    <row r="22" spans="1:34" ht="27" thickBot="1" x14ac:dyDescent="0.2">
      <c r="B22" s="183" t="s">
        <v>21</v>
      </c>
      <c r="C22" s="1192"/>
      <c r="D22" s="194" t="s">
        <v>437</v>
      </c>
      <c r="E22" s="171" t="s">
        <v>460</v>
      </c>
      <c r="G22" s="212"/>
      <c r="I22" s="212"/>
      <c r="K22" s="212"/>
      <c r="M22" s="212"/>
      <c r="O22" s="212"/>
      <c r="Q22" s="212"/>
      <c r="S22" s="212"/>
      <c r="U22" s="212"/>
      <c r="W22" s="212" t="s">
        <v>460</v>
      </c>
      <c r="Y22" s="212" t="s">
        <v>256</v>
      </c>
      <c r="AA22" s="212"/>
      <c r="AC22" s="212"/>
      <c r="AE22" s="212"/>
      <c r="AG22" s="212"/>
    </row>
    <row r="23" spans="1:34" ht="27" thickTop="1" x14ac:dyDescent="0.15">
      <c r="B23" s="186" t="s">
        <v>21</v>
      </c>
      <c r="C23" s="1188" t="s">
        <v>24</v>
      </c>
      <c r="D23" s="203" t="s">
        <v>438</v>
      </c>
      <c r="E23" s="174" t="s">
        <v>501</v>
      </c>
      <c r="G23" s="216"/>
      <c r="I23" s="216"/>
      <c r="K23" s="216"/>
      <c r="M23" s="216"/>
      <c r="O23" s="216"/>
      <c r="Q23" s="216"/>
      <c r="S23" s="216"/>
      <c r="U23" s="216"/>
      <c r="W23" s="216" t="s">
        <v>503</v>
      </c>
      <c r="Y23" s="216" t="s">
        <v>609</v>
      </c>
      <c r="AA23" s="216"/>
      <c r="AC23" s="216"/>
      <c r="AE23" s="216"/>
      <c r="AG23" s="216"/>
    </row>
    <row r="24" spans="1:34" ht="26" x14ac:dyDescent="0.15">
      <c r="B24" s="185" t="s">
        <v>22</v>
      </c>
      <c r="C24" s="1189"/>
      <c r="D24" s="196" t="s">
        <v>4</v>
      </c>
      <c r="E24" s="173" t="s">
        <v>34</v>
      </c>
      <c r="G24" s="217"/>
      <c r="I24" s="217"/>
      <c r="K24" s="217"/>
      <c r="M24" s="217"/>
      <c r="O24" s="217"/>
      <c r="Q24" s="217"/>
      <c r="S24" s="217"/>
      <c r="U24" s="217"/>
      <c r="W24" s="217" t="s">
        <v>716</v>
      </c>
      <c r="Y24" s="217" t="s">
        <v>610</v>
      </c>
      <c r="AA24" s="217"/>
      <c r="AC24" s="217"/>
      <c r="AE24" s="217"/>
      <c r="AG24" s="217"/>
    </row>
    <row r="25" spans="1:34" ht="27" thickBot="1" x14ac:dyDescent="0.2">
      <c r="B25" s="183" t="s">
        <v>21</v>
      </c>
      <c r="C25" s="1192"/>
      <c r="D25" s="194" t="s">
        <v>301</v>
      </c>
      <c r="E25" s="171" t="s">
        <v>34</v>
      </c>
      <c r="G25" s="212"/>
      <c r="I25" s="212"/>
      <c r="K25" s="212"/>
      <c r="M25" s="212"/>
      <c r="O25" s="212"/>
      <c r="Q25" s="212"/>
      <c r="S25" s="212"/>
      <c r="U25" s="212"/>
      <c r="W25" s="212" t="s">
        <v>154</v>
      </c>
      <c r="Y25" s="212" t="s">
        <v>199</v>
      </c>
      <c r="AA25" s="212"/>
      <c r="AC25" s="212"/>
      <c r="AE25" s="212"/>
      <c r="AG25" s="212"/>
    </row>
    <row r="26" spans="1:34" ht="27" thickTop="1" x14ac:dyDescent="0.15">
      <c r="B26" s="186" t="s">
        <v>22</v>
      </c>
      <c r="C26" s="1188" t="s">
        <v>235</v>
      </c>
      <c r="D26" s="203" t="s">
        <v>3</v>
      </c>
      <c r="E26" s="174" t="s">
        <v>500</v>
      </c>
      <c r="F26" s="150"/>
      <c r="G26" s="216"/>
      <c r="H26" s="149"/>
      <c r="I26" s="216"/>
      <c r="J26" s="149"/>
      <c r="K26" s="216"/>
      <c r="L26" s="149"/>
      <c r="M26" s="216"/>
      <c r="N26" s="149"/>
      <c r="O26" s="216"/>
      <c r="P26" s="149"/>
      <c r="Q26" s="216"/>
      <c r="R26" s="149"/>
      <c r="S26" s="216"/>
      <c r="T26" s="149"/>
      <c r="U26" s="216"/>
      <c r="V26" s="149"/>
      <c r="W26" s="216" t="s">
        <v>757</v>
      </c>
      <c r="X26" s="149"/>
      <c r="Y26" s="216" t="s">
        <v>610</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c r="Q27" s="217"/>
      <c r="S27" s="217"/>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c r="P28" s="230"/>
      <c r="Q28" s="218"/>
      <c r="R28" s="230"/>
      <c r="S28" s="218"/>
      <c r="T28" s="230"/>
      <c r="U28" s="218"/>
      <c r="V28" s="230"/>
      <c r="W28" s="218">
        <v>3.08</v>
      </c>
      <c r="X28" s="230"/>
      <c r="Y28" s="218">
        <v>3.46</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c r="Q29" s="212"/>
      <c r="S29" s="212"/>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c r="P30" s="231"/>
      <c r="Q30" s="219"/>
      <c r="R30" s="231"/>
      <c r="S30" s="219"/>
      <c r="T30" s="231"/>
      <c r="U30" s="219"/>
      <c r="V30" s="231"/>
      <c r="W30" s="219" t="s">
        <v>440</v>
      </c>
      <c r="X30" s="231"/>
      <c r="Y30" s="219" t="s">
        <v>440</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c r="Q31" s="217"/>
      <c r="S31" s="217"/>
      <c r="U31" s="217"/>
      <c r="W31" s="217">
        <v>0</v>
      </c>
      <c r="Y31" s="217">
        <v>0</v>
      </c>
      <c r="AA31" s="217"/>
      <c r="AC31" s="217"/>
      <c r="AE31" s="217"/>
      <c r="AG31" s="217"/>
    </row>
    <row r="32" spans="1:34" ht="39" x14ac:dyDescent="0.15">
      <c r="B32" s="185" t="s">
        <v>22</v>
      </c>
      <c r="C32" s="1189"/>
      <c r="D32" s="196" t="s">
        <v>315</v>
      </c>
      <c r="E32" s="173" t="s">
        <v>32</v>
      </c>
      <c r="G32" s="217"/>
      <c r="I32" s="217"/>
      <c r="K32" s="217"/>
      <c r="M32" s="217"/>
      <c r="O32" s="217"/>
      <c r="Q32" s="217"/>
      <c r="S32" s="217"/>
      <c r="U32" s="217"/>
      <c r="W32" s="217" t="s">
        <v>758</v>
      </c>
      <c r="Y32" s="217">
        <v>0</v>
      </c>
      <c r="AA32" s="217"/>
      <c r="AC32" s="217"/>
      <c r="AE32" s="217"/>
      <c r="AG32" s="217"/>
    </row>
    <row r="33" spans="1:34" ht="27" thickBot="1" x14ac:dyDescent="0.2">
      <c r="B33" s="183" t="s">
        <v>22</v>
      </c>
      <c r="C33" s="1192"/>
      <c r="D33" s="194" t="s">
        <v>316</v>
      </c>
      <c r="E33" s="171" t="s">
        <v>32</v>
      </c>
      <c r="G33" s="212"/>
      <c r="I33" s="212"/>
      <c r="K33" s="212"/>
      <c r="M33" s="212"/>
      <c r="O33" s="212"/>
      <c r="Q33" s="212"/>
      <c r="S33" s="212"/>
      <c r="U33" s="212"/>
      <c r="W33" s="212">
        <v>0</v>
      </c>
      <c r="Y33" s="212">
        <v>0</v>
      </c>
      <c r="AA33" s="212"/>
      <c r="AC33" s="212"/>
      <c r="AE33" s="212"/>
      <c r="AG33" s="212"/>
    </row>
    <row r="34" spans="1:34" ht="40" thickTop="1" x14ac:dyDescent="0.15">
      <c r="B34" s="186" t="s">
        <v>21</v>
      </c>
      <c r="C34" s="1188" t="s">
        <v>305</v>
      </c>
      <c r="D34" s="203" t="s">
        <v>27</v>
      </c>
      <c r="E34" s="174" t="s">
        <v>34</v>
      </c>
      <c r="G34" s="216"/>
      <c r="I34" s="216"/>
      <c r="K34" s="216"/>
      <c r="M34" s="216"/>
      <c r="O34" s="216"/>
      <c r="Q34" s="216"/>
      <c r="S34" s="216"/>
      <c r="U34" s="216"/>
      <c r="W34" s="216" t="s">
        <v>759</v>
      </c>
      <c r="Y34" s="216" t="s">
        <v>197</v>
      </c>
      <c r="AA34" s="216"/>
      <c r="AC34" s="216"/>
      <c r="AE34" s="216"/>
      <c r="AG34" s="216"/>
    </row>
    <row r="35" spans="1:34" x14ac:dyDescent="0.15">
      <c r="B35" s="185" t="s">
        <v>21</v>
      </c>
      <c r="C35" s="1189"/>
      <c r="D35" s="196" t="s">
        <v>40</v>
      </c>
      <c r="E35" s="173" t="s">
        <v>449</v>
      </c>
      <c r="G35" s="220"/>
      <c r="I35" s="220"/>
      <c r="K35" s="220"/>
      <c r="M35" s="220"/>
      <c r="O35" s="220"/>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c r="Q36" s="217"/>
      <c r="S36" s="217"/>
      <c r="U36" s="217"/>
      <c r="W36" s="217" t="s">
        <v>732</v>
      </c>
      <c r="Y36" s="217" t="s">
        <v>186</v>
      </c>
      <c r="AA36" s="217"/>
      <c r="AC36" s="217"/>
      <c r="AE36" s="217"/>
      <c r="AG36" s="217"/>
    </row>
    <row r="37" spans="1:34" ht="27" thickBot="1" x14ac:dyDescent="0.2">
      <c r="B37" s="183" t="s">
        <v>22</v>
      </c>
      <c r="C37" s="1192"/>
      <c r="D37" s="194" t="s">
        <v>318</v>
      </c>
      <c r="E37" s="171" t="s">
        <v>32</v>
      </c>
      <c r="G37" s="212"/>
      <c r="I37" s="212"/>
      <c r="K37" s="212"/>
      <c r="M37" s="212"/>
      <c r="O37" s="212"/>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c r="P38" s="232"/>
      <c r="Q38" s="221"/>
      <c r="R38" s="232"/>
      <c r="S38" s="221"/>
      <c r="T38" s="232"/>
      <c r="U38" s="221"/>
      <c r="V38" s="232"/>
      <c r="W38" s="221">
        <v>44</v>
      </c>
      <c r="X38" s="232"/>
      <c r="Y38" s="221">
        <v>47</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c r="Q39" s="217"/>
      <c r="S39" s="217"/>
      <c r="U39" s="217"/>
      <c r="W39" s="217" t="s">
        <v>761</v>
      </c>
      <c r="Y39" s="217" t="s">
        <v>77</v>
      </c>
      <c r="AA39" s="217"/>
      <c r="AC39" s="217"/>
      <c r="AE39" s="217"/>
      <c r="AG39" s="217"/>
    </row>
    <row r="40" spans="1:34" ht="14" thickBot="1" x14ac:dyDescent="0.2">
      <c r="B40" s="183" t="s">
        <v>21</v>
      </c>
      <c r="C40" s="1192"/>
      <c r="D40" s="194" t="s">
        <v>491</v>
      </c>
      <c r="E40" s="171" t="s">
        <v>449</v>
      </c>
      <c r="G40" s="212"/>
      <c r="I40" s="212"/>
      <c r="K40" s="212"/>
      <c r="M40" s="212"/>
      <c r="O40" s="212"/>
      <c r="Q40" s="212"/>
      <c r="S40" s="212"/>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216"/>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c r="P42" s="233"/>
      <c r="Q42" s="222"/>
      <c r="R42" s="233"/>
      <c r="S42" s="222"/>
      <c r="T42" s="233"/>
      <c r="U42" s="222"/>
      <c r="V42" s="233"/>
      <c r="W42" s="222" t="s">
        <v>634</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c r="Q49" s="199"/>
      <c r="S49" s="199"/>
      <c r="U49" s="199"/>
      <c r="W49" s="199">
        <v>161</v>
      </c>
      <c r="Y49" s="199">
        <v>127.2</v>
      </c>
      <c r="AA49" s="199"/>
      <c r="AC49" s="199"/>
      <c r="AE49" s="199"/>
      <c r="AG49" s="199"/>
    </row>
    <row r="50" spans="2:33" ht="14" thickBot="1" x14ac:dyDescent="0.2">
      <c r="B50" s="183" t="s">
        <v>21</v>
      </c>
      <c r="C50" s="1192"/>
      <c r="D50" s="1197"/>
      <c r="E50" s="171" t="s">
        <v>323</v>
      </c>
      <c r="G50" s="200"/>
      <c r="I50" s="200"/>
      <c r="K50" s="200"/>
      <c r="M50" s="200"/>
      <c r="O50" s="200"/>
      <c r="Q50" s="200"/>
      <c r="S50" s="200"/>
      <c r="U50" s="200"/>
      <c r="W50" s="200">
        <v>230</v>
      </c>
      <c r="Y50" s="200">
        <v>175.2</v>
      </c>
      <c r="AA50" s="200"/>
      <c r="AC50" s="200"/>
      <c r="AE50" s="200"/>
      <c r="AG50" s="200"/>
    </row>
    <row r="51" spans="2:33" ht="14" thickTop="1" x14ac:dyDescent="0.15">
      <c r="B51" s="186" t="s">
        <v>22</v>
      </c>
      <c r="C51" s="1188" t="s">
        <v>330</v>
      </c>
      <c r="D51" s="234" t="s">
        <v>114</v>
      </c>
      <c r="E51" s="174" t="s">
        <v>32</v>
      </c>
      <c r="G51" s="201"/>
      <c r="I51" s="201"/>
      <c r="K51" s="201"/>
      <c r="M51" s="201"/>
      <c r="O51" s="201"/>
      <c r="Q51" s="201"/>
      <c r="S51" s="201"/>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c r="Q52" s="199"/>
      <c r="S52" s="199"/>
      <c r="U52" s="199"/>
      <c r="W52" s="199">
        <v>76</v>
      </c>
      <c r="Y52" s="199">
        <v>12</v>
      </c>
      <c r="AA52" s="199"/>
      <c r="AC52" s="199"/>
      <c r="AE52" s="199"/>
      <c r="AG52" s="199"/>
    </row>
    <row r="53" spans="2:33" x14ac:dyDescent="0.15">
      <c r="B53" s="185" t="s">
        <v>22</v>
      </c>
      <c r="C53" s="1189"/>
      <c r="D53" s="1186"/>
      <c r="E53" s="173" t="s">
        <v>322</v>
      </c>
      <c r="G53" s="199"/>
      <c r="I53" s="199"/>
      <c r="K53" s="199"/>
      <c r="M53" s="199"/>
      <c r="O53" s="199"/>
      <c r="Q53" s="199"/>
      <c r="S53" s="199"/>
      <c r="U53" s="199"/>
      <c r="W53" s="199">
        <v>167</v>
      </c>
      <c r="Y53" s="199">
        <v>71.2</v>
      </c>
      <c r="AA53" s="199"/>
      <c r="AC53" s="199"/>
      <c r="AE53" s="199"/>
      <c r="AG53" s="199"/>
    </row>
    <row r="54" spans="2:33" x14ac:dyDescent="0.15">
      <c r="B54" s="185" t="s">
        <v>22</v>
      </c>
      <c r="C54" s="1189"/>
      <c r="D54" s="1187"/>
      <c r="E54" s="173" t="s">
        <v>323</v>
      </c>
      <c r="G54" s="199"/>
      <c r="I54" s="199"/>
      <c r="K54" s="199"/>
      <c r="M54" s="199"/>
      <c r="O54" s="199"/>
      <c r="Q54" s="199"/>
      <c r="S54" s="199"/>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S6 O6 W6 U6 AA6 Y6 AC6 M6 G6 I6 K6 Q6 AE6 AG6" name="Range1_2_1_1_1"/>
  </protectedRanges>
  <mergeCells count="20">
    <mergeCell ref="E2:E4"/>
    <mergeCell ref="B2:D2"/>
    <mergeCell ref="B3:D3"/>
    <mergeCell ref="B4:D4"/>
    <mergeCell ref="B6:D6"/>
    <mergeCell ref="B45:E45"/>
    <mergeCell ref="D46:D50"/>
    <mergeCell ref="D52:D54"/>
    <mergeCell ref="C51:C56"/>
    <mergeCell ref="C46:C50"/>
    <mergeCell ref="C10:C11"/>
    <mergeCell ref="C12:C14"/>
    <mergeCell ref="C18:C22"/>
    <mergeCell ref="C30:C33"/>
    <mergeCell ref="C15:C16"/>
    <mergeCell ref="C38:C40"/>
    <mergeCell ref="C23:C25"/>
    <mergeCell ref="C41:C43"/>
    <mergeCell ref="C34:C37"/>
    <mergeCell ref="C26:C29"/>
  </mergeCells>
  <conditionalFormatting sqref="G1:AG10 G11:N11 P11:AG11 G12:AG1048576">
    <cfRule type="containsBlanks" dxfId="1893" priority="26">
      <formula>LEN(TRIM(G1))=0</formula>
    </cfRule>
  </conditionalFormatting>
  <conditionalFormatting sqref="D57:AG1048576 D1:AG3 E4:AG4 D5:AG10 D11:N11 P11:AG11 D12:AG44 F45:AG56">
    <cfRule type="expression" dxfId="1892" priority="25">
      <formula>IF($B1="M",TRUE,FALSE)</formula>
    </cfRule>
  </conditionalFormatting>
  <conditionalFormatting sqref="B1:B3 B57:B1048576 B5:B44">
    <cfRule type="cellIs" dxfId="1891" priority="24" operator="equal">
      <formula>"M"</formula>
    </cfRule>
  </conditionalFormatting>
  <conditionalFormatting sqref="A57:AH1048576 A1:AH3 A45:A56 A44:AH44 A7:B43 A5:AH6 A4 E4:AH4 D7:AH10 AJ1:XFD1048576 D11:N11 P11:AH11 D12:AH43 F45:AH56">
    <cfRule type="cellIs" dxfId="1890" priority="22" operator="equal">
      <formula>"N/A"</formula>
    </cfRule>
    <cfRule type="cellIs" dxfId="1889" priority="23" operator="equal">
      <formula>"?"</formula>
    </cfRule>
  </conditionalFormatting>
  <conditionalFormatting sqref="D51:E52 E47:E50 D55:E56 E53:E54 D45:E46">
    <cfRule type="expression" dxfId="1888" priority="21">
      <formula>IF($B45="M",TRUE,FALSE)</formula>
    </cfRule>
  </conditionalFormatting>
  <conditionalFormatting sqref="B45:B56">
    <cfRule type="cellIs" dxfId="1887" priority="20" operator="equal">
      <formula>"M"</formula>
    </cfRule>
  </conditionalFormatting>
  <conditionalFormatting sqref="E47:E50 E53:E54 B45:E45 B46:B56 D46:E46 D55:E56 D51:E52">
    <cfRule type="cellIs" dxfId="1886" priority="18" operator="equal">
      <formula>"N/A"</formula>
    </cfRule>
    <cfRule type="cellIs" dxfId="1885" priority="19" operator="equal">
      <formula>"?"</formula>
    </cfRule>
  </conditionalFormatting>
  <conditionalFormatting sqref="C7:C43">
    <cfRule type="cellIs" dxfId="1884" priority="16" operator="equal">
      <formula>"N/A"</formula>
    </cfRule>
    <cfRule type="cellIs" dxfId="1883" priority="17" operator="equal">
      <formula>"?"</formula>
    </cfRule>
  </conditionalFormatting>
  <conditionalFormatting sqref="C46:C56">
    <cfRule type="cellIs" dxfId="1882" priority="14" operator="equal">
      <formula>"N/A"</formula>
    </cfRule>
    <cfRule type="cellIs" dxfId="1881" priority="15" operator="equal">
      <formula>"?"</formula>
    </cfRule>
  </conditionalFormatting>
  <conditionalFormatting sqref="D4">
    <cfRule type="expression" dxfId="1880" priority="13">
      <formula>IF($B4="M",TRUE,FALSE)</formula>
    </cfRule>
  </conditionalFormatting>
  <conditionalFormatting sqref="B4">
    <cfRule type="cellIs" dxfId="1879" priority="12" operator="equal">
      <formula>"M"</formula>
    </cfRule>
  </conditionalFormatting>
  <conditionalFormatting sqref="B4:D4">
    <cfRule type="cellIs" dxfId="1878" priority="10" operator="equal">
      <formula>"N/A"</formula>
    </cfRule>
    <cfRule type="cellIs" dxfId="1877" priority="11" operator="equal">
      <formula>"?"</formula>
    </cfRule>
  </conditionalFormatting>
  <conditionalFormatting sqref="AI1:AI13 AI15:AI1048576">
    <cfRule type="cellIs" dxfId="1876" priority="8" operator="equal">
      <formula>"N/A"</formula>
    </cfRule>
    <cfRule type="cellIs" dxfId="1875" priority="9" operator="equal">
      <formula>"?"</formula>
    </cfRule>
  </conditionalFormatting>
  <conditionalFormatting sqref="AI14">
    <cfRule type="cellIs" dxfId="1874" priority="6" operator="equal">
      <formula>"?"</formula>
    </cfRule>
    <cfRule type="containsBlanks" dxfId="1873" priority="7">
      <formula>LEN(TRIM(AI14))=0</formula>
    </cfRule>
  </conditionalFormatting>
  <conditionalFormatting sqref="AI1:AI1048576">
    <cfRule type="notContainsBlanks" dxfId="1872" priority="5">
      <formula>LEN(TRIM(AI1))&gt;0</formula>
    </cfRule>
  </conditionalFormatting>
  <conditionalFormatting sqref="O11">
    <cfRule type="containsBlanks" dxfId="1871" priority="4">
      <formula>LEN(TRIM(O11))=0</formula>
    </cfRule>
  </conditionalFormatting>
  <conditionalFormatting sqref="O11">
    <cfRule type="expression" dxfId="1870" priority="3">
      <formula>IF($B11="M",TRUE,FALSE)</formula>
    </cfRule>
  </conditionalFormatting>
  <conditionalFormatting sqref="O11">
    <cfRule type="cellIs" dxfId="1869" priority="1" operator="equal">
      <formula>"N/A"</formula>
    </cfRule>
    <cfRule type="cellIs" dxfId="1868" priority="2" operator="equal">
      <formula>"?"</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6" topLeftCell="K7"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L-LP</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LAPLET</v>
      </c>
      <c r="C3" s="1204"/>
      <c r="D3" s="1204"/>
      <c r="E3" s="1199"/>
      <c r="G3" s="166"/>
      <c r="I3" s="166"/>
      <c r="K3" s="166"/>
      <c r="M3" s="166"/>
      <c r="O3" s="166"/>
      <c r="Q3" s="166"/>
      <c r="S3" s="166"/>
      <c r="U3" s="166"/>
      <c r="W3" s="166" t="s">
        <v>778</v>
      </c>
      <c r="Y3" s="166" t="s">
        <v>611</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PERFORMANCE</v>
      </c>
      <c r="C4" s="1206"/>
      <c r="D4" s="1206"/>
      <c r="E4" s="1200"/>
      <c r="G4" s="167"/>
      <c r="I4" s="167"/>
      <c r="K4" s="167"/>
      <c r="M4" s="167"/>
      <c r="O4" s="167"/>
      <c r="Q4" s="167"/>
      <c r="S4" s="167"/>
      <c r="U4" s="167"/>
      <c r="W4" s="167">
        <v>1349</v>
      </c>
      <c r="Y4" s="167">
        <v>1360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c r="Q7" s="209"/>
      <c r="S7" s="209"/>
      <c r="U7" s="209"/>
      <c r="W7" s="209" t="s">
        <v>754</v>
      </c>
      <c r="Y7" s="209" t="s">
        <v>198</v>
      </c>
      <c r="AA7" s="209"/>
      <c r="AC7" s="209"/>
      <c r="AE7" s="209"/>
      <c r="AG7" s="209"/>
    </row>
    <row r="8" spans="1:35" ht="24" thickTop="1" thickBot="1" x14ac:dyDescent="0.2">
      <c r="B8" s="181" t="s">
        <v>21</v>
      </c>
      <c r="C8" s="249" t="s">
        <v>462</v>
      </c>
      <c r="D8" s="192" t="s">
        <v>89</v>
      </c>
      <c r="E8" s="169" t="s">
        <v>449</v>
      </c>
      <c r="G8" s="210"/>
      <c r="I8" s="210"/>
      <c r="K8" s="210"/>
      <c r="M8" s="210"/>
      <c r="O8" s="210"/>
      <c r="Q8" s="210"/>
      <c r="S8" s="210"/>
      <c r="U8" s="210"/>
      <c r="W8" s="210" t="s">
        <v>91</v>
      </c>
      <c r="Y8" s="210" t="s">
        <v>115</v>
      </c>
      <c r="AA8" s="210"/>
      <c r="AC8" s="210"/>
      <c r="AE8" s="210"/>
      <c r="AG8" s="210"/>
    </row>
    <row r="9" spans="1:35" ht="41" thickTop="1" thickBot="1" x14ac:dyDescent="0.2">
      <c r="B9" s="181" t="s">
        <v>21</v>
      </c>
      <c r="C9" s="249" t="s">
        <v>463</v>
      </c>
      <c r="D9" s="192" t="s">
        <v>8</v>
      </c>
      <c r="E9" s="169" t="s">
        <v>450</v>
      </c>
      <c r="G9" s="210"/>
      <c r="I9" s="210"/>
      <c r="K9" s="210"/>
      <c r="M9" s="210"/>
      <c r="O9" s="210"/>
      <c r="Q9" s="210"/>
      <c r="S9" s="210"/>
      <c r="U9" s="210"/>
      <c r="W9" s="210" t="s">
        <v>726</v>
      </c>
      <c r="Y9" s="210" t="s">
        <v>591</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c r="P10" s="226"/>
      <c r="Q10" s="211"/>
      <c r="R10" s="226"/>
      <c r="S10" s="211"/>
      <c r="T10" s="226"/>
      <c r="U10" s="211"/>
      <c r="V10" s="226"/>
      <c r="W10" s="211" t="s">
        <v>129</v>
      </c>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431</v>
      </c>
      <c r="G11" s="212"/>
      <c r="I11" s="212"/>
      <c r="K11" s="212"/>
      <c r="M11" s="212"/>
      <c r="O11" s="917"/>
      <c r="Q11" s="212"/>
      <c r="S11" s="212"/>
      <c r="U11" s="212"/>
      <c r="W11" s="212" t="s">
        <v>1329</v>
      </c>
      <c r="Y11" s="212" t="s">
        <v>1329</v>
      </c>
      <c r="AA11" s="212"/>
      <c r="AC11" s="212"/>
      <c r="AE11" s="212"/>
      <c r="AG11" s="212"/>
    </row>
    <row r="12" spans="1:35" ht="14" thickTop="1" x14ac:dyDescent="0.15">
      <c r="B12" s="184" t="s">
        <v>21</v>
      </c>
      <c r="C12" s="1188" t="s">
        <v>481</v>
      </c>
      <c r="D12" s="195" t="s">
        <v>288</v>
      </c>
      <c r="E12" s="172">
        <v>8</v>
      </c>
      <c r="F12" s="154"/>
      <c r="G12" s="213"/>
      <c r="H12" s="227"/>
      <c r="I12" s="213"/>
      <c r="J12" s="227"/>
      <c r="K12" s="213"/>
      <c r="L12" s="227"/>
      <c r="M12" s="213"/>
      <c r="N12" s="227"/>
      <c r="O12" s="213"/>
      <c r="P12" s="227"/>
      <c r="Q12" s="213"/>
      <c r="R12" s="227"/>
      <c r="S12" s="213"/>
      <c r="T12" s="227"/>
      <c r="U12" s="213"/>
      <c r="V12" s="227"/>
      <c r="W12" s="213">
        <v>8</v>
      </c>
      <c r="X12" s="227"/>
      <c r="Y12" s="213">
        <v>8</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c r="P13" s="228"/>
      <c r="Q13" s="214"/>
      <c r="R13" s="228"/>
      <c r="S13" s="214"/>
      <c r="T13" s="228"/>
      <c r="U13" s="214"/>
      <c r="V13" s="228"/>
      <c r="W13" s="214">
        <v>0</v>
      </c>
      <c r="X13" s="228"/>
      <c r="Y13" s="214">
        <v>0</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c r="Q14" s="212"/>
      <c r="S14" s="212"/>
      <c r="U14" s="212"/>
      <c r="W14" s="212" t="s">
        <v>1320</v>
      </c>
      <c r="Y14" s="212" t="s">
        <v>764</v>
      </c>
      <c r="AA14" s="212"/>
      <c r="AC14" s="212"/>
      <c r="AE14" s="212"/>
      <c r="AG14" s="212"/>
      <c r="AI14" s="54"/>
    </row>
    <row r="15" spans="1:35" ht="14" thickTop="1" x14ac:dyDescent="0.15">
      <c r="B15" s="184" t="s">
        <v>21</v>
      </c>
      <c r="C15" s="1188" t="s">
        <v>424</v>
      </c>
      <c r="D15" s="195" t="s">
        <v>288</v>
      </c>
      <c r="E15" s="172">
        <v>256</v>
      </c>
      <c r="F15" s="156"/>
      <c r="G15" s="215"/>
      <c r="H15" s="229"/>
      <c r="I15" s="215"/>
      <c r="J15" s="229"/>
      <c r="K15" s="215"/>
      <c r="L15" s="229"/>
      <c r="M15" s="215"/>
      <c r="N15" s="229"/>
      <c r="O15" s="215"/>
      <c r="P15" s="229"/>
      <c r="Q15" s="215"/>
      <c r="R15" s="229"/>
      <c r="S15" s="215"/>
      <c r="T15" s="229"/>
      <c r="U15" s="215"/>
      <c r="V15" s="229"/>
      <c r="W15" s="215">
        <v>256</v>
      </c>
      <c r="X15" s="229"/>
      <c r="Y15" s="215">
        <v>256</v>
      </c>
      <c r="Z15" s="229"/>
      <c r="AA15" s="215"/>
      <c r="AB15" s="229"/>
      <c r="AC15" s="215"/>
      <c r="AD15" s="229"/>
      <c r="AE15" s="215"/>
      <c r="AF15" s="229"/>
      <c r="AG15" s="215"/>
      <c r="AH15" s="156"/>
    </row>
    <row r="16" spans="1:35" ht="27" thickBot="1" x14ac:dyDescent="0.2">
      <c r="B16" s="183" t="s">
        <v>21</v>
      </c>
      <c r="C16" s="1192"/>
      <c r="D16" s="194" t="s">
        <v>290</v>
      </c>
      <c r="E16" s="171" t="s">
        <v>97</v>
      </c>
      <c r="G16" s="212"/>
      <c r="I16" s="212"/>
      <c r="K16" s="212"/>
      <c r="M16" s="212"/>
      <c r="O16" s="212"/>
      <c r="Q16" s="212"/>
      <c r="S16" s="212"/>
      <c r="U16" s="212"/>
      <c r="W16" s="212" t="s">
        <v>97</v>
      </c>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c r="Q17" s="210"/>
      <c r="S17" s="210"/>
      <c r="U17" s="210"/>
      <c r="W17" s="210" t="s">
        <v>98</v>
      </c>
      <c r="Y17" s="210" t="s">
        <v>98</v>
      </c>
      <c r="AA17" s="210"/>
      <c r="AC17" s="210"/>
      <c r="AE17" s="210"/>
      <c r="AG17" s="210"/>
    </row>
    <row r="18" spans="1:34" ht="14" thickTop="1" x14ac:dyDescent="0.15">
      <c r="B18" s="186" t="s">
        <v>22</v>
      </c>
      <c r="C18" s="1188" t="s">
        <v>482</v>
      </c>
      <c r="D18" s="203" t="s">
        <v>486</v>
      </c>
      <c r="E18" s="174" t="s">
        <v>499</v>
      </c>
      <c r="G18" s="216"/>
      <c r="I18" s="216"/>
      <c r="K18" s="216"/>
      <c r="M18" s="216"/>
      <c r="O18" s="918"/>
      <c r="Q18" s="216"/>
      <c r="S18" s="216"/>
      <c r="U18" s="216"/>
      <c r="W18" s="216" t="s">
        <v>1304</v>
      </c>
      <c r="Y18" s="216" t="s">
        <v>1316</v>
      </c>
      <c r="AA18" s="216"/>
      <c r="AC18" s="216"/>
      <c r="AE18" s="216"/>
      <c r="AG18" s="216"/>
    </row>
    <row r="19" spans="1:34" x14ac:dyDescent="0.15">
      <c r="B19" s="185" t="s">
        <v>22</v>
      </c>
      <c r="C19" s="1189"/>
      <c r="D19" s="196" t="s">
        <v>487</v>
      </c>
      <c r="E19" s="173" t="s">
        <v>32</v>
      </c>
      <c r="G19" s="217"/>
      <c r="I19" s="217"/>
      <c r="K19" s="217"/>
      <c r="M19" s="217"/>
      <c r="O19" s="217"/>
      <c r="Q19" s="217"/>
      <c r="S19" s="217"/>
      <c r="U19" s="217"/>
      <c r="W19" s="217">
        <v>1</v>
      </c>
      <c r="Y19" s="217">
        <v>1</v>
      </c>
      <c r="AA19" s="217"/>
      <c r="AC19" s="217"/>
      <c r="AE19" s="217"/>
      <c r="AG19" s="217"/>
    </row>
    <row r="20" spans="1:34" ht="26" x14ac:dyDescent="0.15">
      <c r="B20" s="185" t="s">
        <v>21</v>
      </c>
      <c r="C20" s="1189"/>
      <c r="D20" s="196" t="s">
        <v>293</v>
      </c>
      <c r="E20" s="173" t="s">
        <v>292</v>
      </c>
      <c r="G20" s="217"/>
      <c r="I20" s="217"/>
      <c r="K20" s="217"/>
      <c r="M20" s="217"/>
      <c r="O20" s="919"/>
      <c r="Q20" s="217"/>
      <c r="S20" s="217"/>
      <c r="U20" s="217"/>
      <c r="W20" s="217" t="s">
        <v>756</v>
      </c>
      <c r="Y20" s="217" t="s">
        <v>295</v>
      </c>
      <c r="AA20" s="217"/>
      <c r="AC20" s="217"/>
      <c r="AE20" s="217"/>
      <c r="AG20" s="217"/>
    </row>
    <row r="21" spans="1:34" ht="26" x14ac:dyDescent="0.15">
      <c r="B21" s="185" t="s">
        <v>21</v>
      </c>
      <c r="C21" s="1189"/>
      <c r="D21" s="196" t="s">
        <v>1</v>
      </c>
      <c r="E21" s="173" t="s">
        <v>256</v>
      </c>
      <c r="G21" s="217"/>
      <c r="I21" s="217"/>
      <c r="K21" s="217"/>
      <c r="M21" s="217"/>
      <c r="O21" s="217"/>
      <c r="Q21" s="217"/>
      <c r="S21" s="217"/>
      <c r="U21" s="217"/>
      <c r="W21" s="217" t="s">
        <v>256</v>
      </c>
      <c r="Y21" s="217" t="s">
        <v>256</v>
      </c>
      <c r="AA21" s="217"/>
      <c r="AC21" s="217"/>
      <c r="AE21" s="217"/>
      <c r="AG21" s="217"/>
    </row>
    <row r="22" spans="1:34" ht="27" thickBot="1" x14ac:dyDescent="0.2">
      <c r="B22" s="183" t="s">
        <v>21</v>
      </c>
      <c r="C22" s="1192"/>
      <c r="D22" s="194" t="s">
        <v>437</v>
      </c>
      <c r="E22" s="171" t="s">
        <v>460</v>
      </c>
      <c r="G22" s="212"/>
      <c r="I22" s="212"/>
      <c r="K22" s="212"/>
      <c r="M22" s="212"/>
      <c r="O22" s="212"/>
      <c r="Q22" s="212"/>
      <c r="S22" s="212"/>
      <c r="U22" s="212"/>
      <c r="W22" s="212" t="s">
        <v>460</v>
      </c>
      <c r="Y22" s="212" t="s">
        <v>256</v>
      </c>
      <c r="AA22" s="212"/>
      <c r="AC22" s="212"/>
      <c r="AE22" s="212"/>
      <c r="AG22" s="212"/>
    </row>
    <row r="23" spans="1:34" ht="27" thickTop="1" x14ac:dyDescent="0.15">
      <c r="B23" s="186" t="s">
        <v>21</v>
      </c>
      <c r="C23" s="1188" t="s">
        <v>24</v>
      </c>
      <c r="D23" s="203" t="s">
        <v>438</v>
      </c>
      <c r="E23" s="174" t="s">
        <v>503</v>
      </c>
      <c r="G23" s="216"/>
      <c r="I23" s="216"/>
      <c r="K23" s="216"/>
      <c r="M23" s="216"/>
      <c r="O23" s="216"/>
      <c r="Q23" s="216"/>
      <c r="S23" s="216"/>
      <c r="U23" s="216"/>
      <c r="W23" s="216" t="s">
        <v>503</v>
      </c>
      <c r="Y23" s="216" t="s">
        <v>609</v>
      </c>
      <c r="AA23" s="216"/>
      <c r="AC23" s="216"/>
      <c r="AE23" s="216"/>
      <c r="AG23" s="216"/>
    </row>
    <row r="24" spans="1:34" ht="26" x14ac:dyDescent="0.15">
      <c r="B24" s="185" t="s">
        <v>22</v>
      </c>
      <c r="C24" s="1189"/>
      <c r="D24" s="196" t="s">
        <v>4</v>
      </c>
      <c r="E24" s="173" t="s">
        <v>34</v>
      </c>
      <c r="G24" s="217"/>
      <c r="I24" s="217"/>
      <c r="K24" s="217"/>
      <c r="M24" s="217"/>
      <c r="O24" s="217"/>
      <c r="Q24" s="217"/>
      <c r="S24" s="217"/>
      <c r="U24" s="217"/>
      <c r="W24" s="217" t="s">
        <v>716</v>
      </c>
      <c r="Y24" s="217" t="s">
        <v>610</v>
      </c>
      <c r="AA24" s="217"/>
      <c r="AC24" s="217"/>
      <c r="AE24" s="217"/>
      <c r="AG24" s="217"/>
    </row>
    <row r="25" spans="1:34" ht="27" thickBot="1" x14ac:dyDescent="0.2">
      <c r="B25" s="183" t="s">
        <v>21</v>
      </c>
      <c r="C25" s="1192"/>
      <c r="D25" s="194" t="s">
        <v>301</v>
      </c>
      <c r="E25" s="171" t="s">
        <v>34</v>
      </c>
      <c r="G25" s="212"/>
      <c r="I25" s="212"/>
      <c r="K25" s="212"/>
      <c r="M25" s="212"/>
      <c r="O25" s="212"/>
      <c r="Q25" s="212"/>
      <c r="S25" s="212"/>
      <c r="U25" s="212"/>
      <c r="W25" s="212" t="s">
        <v>154</v>
      </c>
      <c r="Y25" s="212" t="s">
        <v>199</v>
      </c>
      <c r="AA25" s="212"/>
      <c r="AC25" s="212"/>
      <c r="AE25" s="212"/>
      <c r="AG25" s="212"/>
    </row>
    <row r="26" spans="1:34" ht="27" thickTop="1" x14ac:dyDescent="0.15">
      <c r="B26" s="186" t="s">
        <v>22</v>
      </c>
      <c r="C26" s="1188" t="s">
        <v>235</v>
      </c>
      <c r="D26" s="203" t="s">
        <v>3</v>
      </c>
      <c r="E26" s="174" t="s">
        <v>500</v>
      </c>
      <c r="F26" s="150"/>
      <c r="G26" s="216"/>
      <c r="H26" s="149"/>
      <c r="I26" s="216"/>
      <c r="J26" s="149"/>
      <c r="K26" s="216"/>
      <c r="L26" s="149"/>
      <c r="M26" s="216"/>
      <c r="N26" s="149"/>
      <c r="O26" s="216"/>
      <c r="P26" s="149"/>
      <c r="Q26" s="216"/>
      <c r="R26" s="149"/>
      <c r="S26" s="216"/>
      <c r="T26" s="149"/>
      <c r="U26" s="216"/>
      <c r="V26" s="149"/>
      <c r="W26" s="216" t="s">
        <v>757</v>
      </c>
      <c r="X26" s="149"/>
      <c r="Y26" s="216" t="s">
        <v>610</v>
      </c>
      <c r="Z26" s="149"/>
      <c r="AA26" s="216"/>
      <c r="AB26" s="149"/>
      <c r="AC26" s="216"/>
      <c r="AD26" s="149"/>
      <c r="AE26" s="216"/>
      <c r="AF26" s="149"/>
      <c r="AG26" s="216"/>
      <c r="AH26" s="150"/>
    </row>
    <row r="27" spans="1:34" ht="26" x14ac:dyDescent="0.15">
      <c r="B27" s="185" t="s">
        <v>22</v>
      </c>
      <c r="C27" s="1189"/>
      <c r="D27" s="196" t="s">
        <v>117</v>
      </c>
      <c r="E27" s="173" t="s">
        <v>119</v>
      </c>
      <c r="G27" s="217"/>
      <c r="I27" s="217"/>
      <c r="K27" s="217"/>
      <c r="M27" s="217"/>
      <c r="O27" s="217"/>
      <c r="Q27" s="217"/>
      <c r="S27" s="217"/>
      <c r="U27" s="217"/>
      <c r="W27" s="217" t="s">
        <v>718</v>
      </c>
      <c r="Y27" s="217" t="s">
        <v>119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c r="P28" s="230"/>
      <c r="Q28" s="218"/>
      <c r="R28" s="230"/>
      <c r="S28" s="218"/>
      <c r="T28" s="230"/>
      <c r="U28" s="218"/>
      <c r="V28" s="230"/>
      <c r="W28" s="218">
        <v>3.08</v>
      </c>
      <c r="X28" s="230"/>
      <c r="Y28" s="218">
        <v>3.46</v>
      </c>
      <c r="Z28" s="230"/>
      <c r="AA28" s="218"/>
      <c r="AB28" s="230"/>
      <c r="AC28" s="218"/>
      <c r="AD28" s="230"/>
      <c r="AE28" s="218"/>
      <c r="AF28" s="230"/>
      <c r="AG28" s="218"/>
      <c r="AH28" s="157"/>
    </row>
    <row r="29" spans="1:34" ht="14" thickBot="1" x14ac:dyDescent="0.2">
      <c r="B29" s="183" t="s">
        <v>22</v>
      </c>
      <c r="C29" s="1192"/>
      <c r="D29" s="194" t="s">
        <v>35</v>
      </c>
      <c r="E29" s="171" t="s">
        <v>32</v>
      </c>
      <c r="G29" s="212"/>
      <c r="I29" s="212"/>
      <c r="K29" s="212"/>
      <c r="M29" s="212"/>
      <c r="O29" s="212"/>
      <c r="Q29" s="212"/>
      <c r="S29" s="212"/>
      <c r="U29" s="212"/>
      <c r="W29" s="212" t="s">
        <v>35</v>
      </c>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c r="P30" s="231"/>
      <c r="Q30" s="219"/>
      <c r="R30" s="231"/>
      <c r="S30" s="219"/>
      <c r="T30" s="231"/>
      <c r="U30" s="219"/>
      <c r="V30" s="231"/>
      <c r="W30" s="219" t="s">
        <v>440</v>
      </c>
      <c r="X30" s="231"/>
      <c r="Y30" s="219" t="s">
        <v>440</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c r="Q31" s="217"/>
      <c r="S31" s="217"/>
      <c r="U31" s="217"/>
      <c r="W31" s="217">
        <v>0</v>
      </c>
      <c r="Y31" s="217">
        <v>0</v>
      </c>
      <c r="AA31" s="217"/>
      <c r="AC31" s="217"/>
      <c r="AE31" s="217"/>
      <c r="AG31" s="217"/>
    </row>
    <row r="32" spans="1:34" ht="39" x14ac:dyDescent="0.15">
      <c r="B32" s="185" t="s">
        <v>22</v>
      </c>
      <c r="C32" s="1189"/>
      <c r="D32" s="196" t="s">
        <v>315</v>
      </c>
      <c r="E32" s="173" t="s">
        <v>32</v>
      </c>
      <c r="G32" s="217"/>
      <c r="I32" s="217"/>
      <c r="K32" s="217"/>
      <c r="M32" s="217"/>
      <c r="O32" s="217"/>
      <c r="Q32" s="217"/>
      <c r="S32" s="217"/>
      <c r="U32" s="217"/>
      <c r="W32" s="217" t="s">
        <v>758</v>
      </c>
      <c r="Y32" s="217">
        <v>0</v>
      </c>
      <c r="AA32" s="217"/>
      <c r="AC32" s="217"/>
      <c r="AE32" s="217"/>
      <c r="AG32" s="217"/>
    </row>
    <row r="33" spans="1:34" ht="27" thickBot="1" x14ac:dyDescent="0.2">
      <c r="B33" s="183" t="s">
        <v>22</v>
      </c>
      <c r="C33" s="1192"/>
      <c r="D33" s="194" t="s">
        <v>316</v>
      </c>
      <c r="E33" s="171" t="s">
        <v>32</v>
      </c>
      <c r="G33" s="212"/>
      <c r="I33" s="212"/>
      <c r="K33" s="212"/>
      <c r="M33" s="212"/>
      <c r="O33" s="212"/>
      <c r="Q33" s="212"/>
      <c r="S33" s="212"/>
      <c r="U33" s="212"/>
      <c r="W33" s="212">
        <v>0</v>
      </c>
      <c r="Y33" s="212">
        <v>0</v>
      </c>
      <c r="AA33" s="212"/>
      <c r="AC33" s="212"/>
      <c r="AE33" s="212"/>
      <c r="AG33" s="212"/>
    </row>
    <row r="34" spans="1:34" ht="40" thickTop="1" x14ac:dyDescent="0.15">
      <c r="B34" s="186" t="s">
        <v>21</v>
      </c>
      <c r="C34" s="1188" t="s">
        <v>305</v>
      </c>
      <c r="D34" s="203" t="s">
        <v>27</v>
      </c>
      <c r="E34" s="174" t="s">
        <v>34</v>
      </c>
      <c r="G34" s="216"/>
      <c r="I34" s="216"/>
      <c r="K34" s="216"/>
      <c r="M34" s="216"/>
      <c r="O34" s="216"/>
      <c r="Q34" s="216"/>
      <c r="S34" s="216"/>
      <c r="U34" s="216"/>
      <c r="W34" s="216" t="s">
        <v>759</v>
      </c>
      <c r="Y34" s="216" t="s">
        <v>197</v>
      </c>
      <c r="AA34" s="216"/>
      <c r="AC34" s="216"/>
      <c r="AE34" s="216"/>
      <c r="AG34" s="216"/>
    </row>
    <row r="35" spans="1:34" x14ac:dyDescent="0.15">
      <c r="B35" s="185" t="s">
        <v>21</v>
      </c>
      <c r="C35" s="1189"/>
      <c r="D35" s="196" t="s">
        <v>40</v>
      </c>
      <c r="E35" s="173" t="s">
        <v>449</v>
      </c>
      <c r="G35" s="220"/>
      <c r="I35" s="220"/>
      <c r="K35" s="220"/>
      <c r="M35" s="220"/>
      <c r="O35" s="220"/>
      <c r="Q35" s="220"/>
      <c r="S35" s="220"/>
      <c r="U35" s="220"/>
      <c r="W35" s="220" t="s">
        <v>91</v>
      </c>
      <c r="Y35" s="220" t="s">
        <v>190</v>
      </c>
      <c r="AA35" s="220"/>
      <c r="AC35" s="220"/>
      <c r="AE35" s="220"/>
      <c r="AG35" s="220"/>
    </row>
    <row r="36" spans="1:34" ht="26" x14ac:dyDescent="0.15">
      <c r="B36" s="185" t="s">
        <v>21</v>
      </c>
      <c r="C36" s="1189"/>
      <c r="D36" s="196" t="s">
        <v>319</v>
      </c>
      <c r="E36" s="173" t="s">
        <v>449</v>
      </c>
      <c r="G36" s="217"/>
      <c r="I36" s="217"/>
      <c r="K36" s="217"/>
      <c r="M36" s="217"/>
      <c r="O36" s="217"/>
      <c r="Q36" s="217"/>
      <c r="S36" s="217"/>
      <c r="U36" s="217"/>
      <c r="W36" s="217" t="s">
        <v>732</v>
      </c>
      <c r="Y36" s="217" t="s">
        <v>186</v>
      </c>
      <c r="AA36" s="217"/>
      <c r="AC36" s="217"/>
      <c r="AE36" s="217"/>
      <c r="AG36" s="217"/>
    </row>
    <row r="37" spans="1:34" ht="27" thickBot="1" x14ac:dyDescent="0.2">
      <c r="B37" s="183" t="s">
        <v>22</v>
      </c>
      <c r="C37" s="1192"/>
      <c r="D37" s="194" t="s">
        <v>318</v>
      </c>
      <c r="E37" s="171" t="s">
        <v>32</v>
      </c>
      <c r="G37" s="212"/>
      <c r="I37" s="212"/>
      <c r="K37" s="212"/>
      <c r="M37" s="212"/>
      <c r="O37" s="212"/>
      <c r="Q37" s="212"/>
      <c r="S37" s="212"/>
      <c r="U37" s="212"/>
      <c r="W37" s="212" t="s">
        <v>575</v>
      </c>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c r="P38" s="232"/>
      <c r="Q38" s="221"/>
      <c r="R38" s="232"/>
      <c r="S38" s="221"/>
      <c r="T38" s="232"/>
      <c r="U38" s="221"/>
      <c r="V38" s="232"/>
      <c r="W38" s="221">
        <v>44</v>
      </c>
      <c r="X38" s="232"/>
      <c r="Y38" s="221">
        <v>47</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c r="Q39" s="217"/>
      <c r="S39" s="217"/>
      <c r="U39" s="217"/>
      <c r="W39" s="217" t="s">
        <v>761</v>
      </c>
      <c r="Y39" s="217" t="s">
        <v>77</v>
      </c>
      <c r="AA39" s="217"/>
      <c r="AC39" s="217"/>
      <c r="AE39" s="217"/>
      <c r="AG39" s="217"/>
    </row>
    <row r="40" spans="1:34" ht="14" thickBot="1" x14ac:dyDescent="0.2">
      <c r="B40" s="183" t="s">
        <v>21</v>
      </c>
      <c r="C40" s="1192"/>
      <c r="D40" s="194" t="s">
        <v>491</v>
      </c>
      <c r="E40" s="171" t="s">
        <v>449</v>
      </c>
      <c r="G40" s="212"/>
      <c r="I40" s="212"/>
      <c r="K40" s="212"/>
      <c r="M40" s="212"/>
      <c r="O40" s="212"/>
      <c r="Q40" s="212"/>
      <c r="S40" s="212"/>
      <c r="U40" s="212"/>
      <c r="W40" s="212" t="s">
        <v>91</v>
      </c>
      <c r="Y40" s="212" t="s">
        <v>41</v>
      </c>
      <c r="AA40" s="212"/>
      <c r="AC40" s="212"/>
      <c r="AE40" s="212"/>
      <c r="AG40" s="212"/>
    </row>
    <row r="41" spans="1:34" ht="27" thickTop="1" x14ac:dyDescent="0.15">
      <c r="B41" s="186" t="s">
        <v>21</v>
      </c>
      <c r="C41" s="1188" t="s">
        <v>484</v>
      </c>
      <c r="D41" s="203" t="s">
        <v>5</v>
      </c>
      <c r="E41" s="174" t="s">
        <v>327</v>
      </c>
      <c r="G41" s="216"/>
      <c r="I41" s="216"/>
      <c r="K41" s="216"/>
      <c r="M41" s="216"/>
      <c r="O41" s="216"/>
      <c r="Q41" s="216"/>
      <c r="S41" s="216"/>
      <c r="U41" s="216"/>
      <c r="W41" s="216" t="s">
        <v>327</v>
      </c>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c r="P42" s="233"/>
      <c r="Q42" s="222"/>
      <c r="R42" s="233"/>
      <c r="S42" s="222"/>
      <c r="T42" s="233"/>
      <c r="U42" s="222"/>
      <c r="V42" s="233"/>
      <c r="W42" s="222">
        <v>6</v>
      </c>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c r="Q43" s="223"/>
      <c r="S43" s="223"/>
      <c r="U43" s="223"/>
      <c r="W43" s="223" t="s">
        <v>100</v>
      </c>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22</v>
      </c>
      <c r="C46" s="1191" t="s">
        <v>329</v>
      </c>
      <c r="D46" s="1196" t="s">
        <v>496</v>
      </c>
      <c r="E46" s="237" t="s">
        <v>325</v>
      </c>
      <c r="G46" s="198"/>
      <c r="I46" s="198"/>
      <c r="K46" s="198"/>
      <c r="M46" s="198"/>
      <c r="O46" s="198"/>
      <c r="Q46" s="198"/>
      <c r="S46" s="198"/>
      <c r="U46" s="198"/>
      <c r="W46" s="198" t="s">
        <v>116</v>
      </c>
      <c r="Y46" s="198" t="s">
        <v>116</v>
      </c>
      <c r="AA46" s="198"/>
      <c r="AC46" s="198"/>
      <c r="AE46" s="198"/>
      <c r="AG46" s="198"/>
    </row>
    <row r="47" spans="1:34" x14ac:dyDescent="0.15">
      <c r="B47" s="185" t="s">
        <v>22</v>
      </c>
      <c r="C47" s="1189"/>
      <c r="D47" s="1186"/>
      <c r="E47" s="173" t="s">
        <v>326</v>
      </c>
      <c r="G47" s="199"/>
      <c r="I47" s="199"/>
      <c r="K47" s="199"/>
      <c r="M47" s="199"/>
      <c r="O47" s="199"/>
      <c r="Q47" s="199"/>
      <c r="S47" s="199"/>
      <c r="U47" s="199"/>
      <c r="W47" s="199" t="s">
        <v>116</v>
      </c>
      <c r="Y47" s="199" t="s">
        <v>116</v>
      </c>
      <c r="AA47" s="199"/>
      <c r="AC47" s="199"/>
      <c r="AE47" s="199"/>
      <c r="AG47" s="199"/>
    </row>
    <row r="48" spans="1:34" x14ac:dyDescent="0.15">
      <c r="B48" s="185" t="s">
        <v>21</v>
      </c>
      <c r="C48" s="1189"/>
      <c r="D48" s="1186"/>
      <c r="E48" s="173" t="s">
        <v>321</v>
      </c>
      <c r="G48" s="199"/>
      <c r="I48" s="199"/>
      <c r="K48" s="199"/>
      <c r="M48" s="199"/>
      <c r="O48" s="199"/>
      <c r="Q48" s="199"/>
      <c r="S48" s="199"/>
      <c r="U48" s="199"/>
      <c r="W48" s="199" t="s">
        <v>91</v>
      </c>
      <c r="Y48" s="199" t="s">
        <v>91</v>
      </c>
      <c r="AA48" s="199"/>
      <c r="AC48" s="199"/>
      <c r="AE48" s="199"/>
      <c r="AG48" s="199"/>
    </row>
    <row r="49" spans="2:33" x14ac:dyDescent="0.15">
      <c r="B49" s="185" t="s">
        <v>21</v>
      </c>
      <c r="C49" s="1189"/>
      <c r="D49" s="1186"/>
      <c r="E49" s="173" t="s">
        <v>322</v>
      </c>
      <c r="G49" s="199"/>
      <c r="I49" s="199"/>
      <c r="K49" s="199"/>
      <c r="M49" s="199"/>
      <c r="O49" s="199"/>
      <c r="Q49" s="199"/>
      <c r="S49" s="199"/>
      <c r="U49" s="199"/>
      <c r="W49" s="199">
        <v>161</v>
      </c>
      <c r="Y49" s="199">
        <v>127.2</v>
      </c>
      <c r="AA49" s="199"/>
      <c r="AC49" s="199"/>
      <c r="AE49" s="199"/>
      <c r="AG49" s="199"/>
    </row>
    <row r="50" spans="2:33" ht="14" thickBot="1" x14ac:dyDescent="0.2">
      <c r="B50" s="183" t="s">
        <v>21</v>
      </c>
      <c r="C50" s="1192"/>
      <c r="D50" s="1197"/>
      <c r="E50" s="171" t="s">
        <v>323</v>
      </c>
      <c r="G50" s="200"/>
      <c r="I50" s="200"/>
      <c r="K50" s="200"/>
      <c r="M50" s="200"/>
      <c r="O50" s="200"/>
      <c r="Q50" s="200"/>
      <c r="S50" s="200"/>
      <c r="U50" s="200"/>
      <c r="W50" s="200">
        <v>230</v>
      </c>
      <c r="Y50" s="200">
        <v>175.2</v>
      </c>
      <c r="AA50" s="200"/>
      <c r="AC50" s="200"/>
      <c r="AE50" s="200"/>
      <c r="AG50" s="200"/>
    </row>
    <row r="51" spans="2:33" ht="14" thickTop="1" x14ac:dyDescent="0.15">
      <c r="B51" s="186" t="s">
        <v>22</v>
      </c>
      <c r="C51" s="1188" t="s">
        <v>330</v>
      </c>
      <c r="D51" s="234" t="s">
        <v>114</v>
      </c>
      <c r="E51" s="174" t="s">
        <v>32</v>
      </c>
      <c r="G51" s="201"/>
      <c r="I51" s="201"/>
      <c r="K51" s="201"/>
      <c r="M51" s="201"/>
      <c r="O51" s="201"/>
      <c r="Q51" s="201"/>
      <c r="S51" s="201"/>
      <c r="U51" s="201"/>
      <c r="W51" s="201" t="s">
        <v>116</v>
      </c>
      <c r="Y51" s="201" t="s">
        <v>42</v>
      </c>
      <c r="AA51" s="201"/>
      <c r="AC51" s="201"/>
      <c r="AE51" s="201"/>
      <c r="AG51" s="201"/>
    </row>
    <row r="52" spans="2:33" x14ac:dyDescent="0.15">
      <c r="B52" s="185" t="s">
        <v>22</v>
      </c>
      <c r="C52" s="1189"/>
      <c r="D52" s="1185" t="s">
        <v>324</v>
      </c>
      <c r="E52" s="173" t="s">
        <v>321</v>
      </c>
      <c r="G52" s="199"/>
      <c r="I52" s="199"/>
      <c r="K52" s="199"/>
      <c r="M52" s="199"/>
      <c r="O52" s="199"/>
      <c r="Q52" s="199"/>
      <c r="S52" s="199"/>
      <c r="U52" s="199"/>
      <c r="W52" s="199">
        <v>76</v>
      </c>
      <c r="Y52" s="199">
        <v>12</v>
      </c>
      <c r="AA52" s="199"/>
      <c r="AC52" s="199"/>
      <c r="AE52" s="199"/>
      <c r="AG52" s="199"/>
    </row>
    <row r="53" spans="2:33" x14ac:dyDescent="0.15">
      <c r="B53" s="185" t="s">
        <v>22</v>
      </c>
      <c r="C53" s="1189"/>
      <c r="D53" s="1186"/>
      <c r="E53" s="173" t="s">
        <v>322</v>
      </c>
      <c r="G53" s="199"/>
      <c r="I53" s="199"/>
      <c r="K53" s="199"/>
      <c r="M53" s="199"/>
      <c r="O53" s="199"/>
      <c r="Q53" s="199"/>
      <c r="S53" s="199"/>
      <c r="U53" s="199"/>
      <c r="W53" s="199">
        <v>167</v>
      </c>
      <c r="Y53" s="199">
        <v>71.2</v>
      </c>
      <c r="AA53" s="199"/>
      <c r="AC53" s="199"/>
      <c r="AE53" s="199"/>
      <c r="AG53" s="199"/>
    </row>
    <row r="54" spans="2:33" x14ac:dyDescent="0.15">
      <c r="B54" s="185" t="s">
        <v>22</v>
      </c>
      <c r="C54" s="1189"/>
      <c r="D54" s="1187"/>
      <c r="E54" s="173" t="s">
        <v>323</v>
      </c>
      <c r="G54" s="199"/>
      <c r="I54" s="199"/>
      <c r="K54" s="199"/>
      <c r="M54" s="199"/>
      <c r="O54" s="199"/>
      <c r="Q54" s="199"/>
      <c r="S54" s="199"/>
      <c r="U54" s="199"/>
      <c r="W54" s="199">
        <v>199</v>
      </c>
      <c r="Y54" s="199">
        <v>143.19999999999999</v>
      </c>
      <c r="AA54" s="199"/>
      <c r="AC54" s="199"/>
      <c r="AE54" s="199"/>
      <c r="AG54" s="199"/>
    </row>
    <row r="55" spans="2:33" x14ac:dyDescent="0.15">
      <c r="B55" s="185" t="s">
        <v>22</v>
      </c>
      <c r="C55" s="1189"/>
      <c r="D55" s="235" t="s">
        <v>10</v>
      </c>
      <c r="E55" s="173" t="s">
        <v>32</v>
      </c>
      <c r="G55" s="199"/>
      <c r="I55" s="199"/>
      <c r="K55" s="199"/>
      <c r="M55" s="199"/>
      <c r="O55" s="199"/>
      <c r="Q55" s="199"/>
      <c r="S55" s="199"/>
      <c r="U55" s="199"/>
      <c r="W55" s="199" t="s">
        <v>635</v>
      </c>
      <c r="Y55" s="199">
        <v>20</v>
      </c>
      <c r="AA55" s="199"/>
      <c r="AC55" s="199"/>
      <c r="AE55" s="199"/>
      <c r="AG55" s="199"/>
    </row>
    <row r="56" spans="2:33" ht="14" thickBot="1" x14ac:dyDescent="0.2">
      <c r="B56" s="189" t="s">
        <v>22</v>
      </c>
      <c r="C56" s="1190"/>
      <c r="D56" s="236" t="s">
        <v>9</v>
      </c>
      <c r="E56" s="179" t="s">
        <v>32</v>
      </c>
      <c r="G56" s="202"/>
      <c r="I56" s="202"/>
      <c r="K56" s="202"/>
      <c r="M56" s="202"/>
      <c r="O56" s="202"/>
      <c r="Q56" s="202"/>
      <c r="S56" s="202"/>
      <c r="U56" s="202"/>
      <c r="W56" s="202" t="s">
        <v>635</v>
      </c>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D67:E67" name="Range2_1_1"/>
    <protectedRange sqref="E43" name="Range1_3"/>
    <protectedRange sqref="D9" name="Range1_1_2_1_1"/>
    <protectedRange sqref="E12:E14" name="Range1_3_1"/>
    <protectedRange sqref="O6 S6 U6 W6 Y6 AA6 AC6 M6 G6 I6 K6 Q6 AE6 AG6" name="Range1_2_1_1_1"/>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G1:AG10 G11:N11 P11:AG11 G12:AG1048576">
    <cfRule type="containsBlanks" dxfId="1867" priority="26">
      <formula>LEN(TRIM(G1))=0</formula>
    </cfRule>
  </conditionalFormatting>
  <conditionalFormatting sqref="D57:AG1048576 D1:AG3 D5:AG10 E4:AG4 D11:N11 P11:AG11 D12:AG44 F45:AG56">
    <cfRule type="expression" dxfId="1866" priority="25">
      <formula>IF($B1="M",TRUE,FALSE)</formula>
    </cfRule>
  </conditionalFormatting>
  <conditionalFormatting sqref="B1:B3 B57:B1048576 B5:B44">
    <cfRule type="cellIs" dxfId="1865" priority="24" operator="equal">
      <formula>"M"</formula>
    </cfRule>
  </conditionalFormatting>
  <conditionalFormatting sqref="A57:AH1048576 A45:A56 A1:AH3 A44:AH44 A7:B43 D7:AH10 A5:AH6 A4 E4:AH4 AJ1:XFD1048576 D11:N11 P11:AH11 D12:AH43 F45:AH56">
    <cfRule type="cellIs" dxfId="1864" priority="22" operator="equal">
      <formula>"N/A"</formula>
    </cfRule>
    <cfRule type="cellIs" dxfId="1863" priority="23" operator="equal">
      <formula>"?"</formula>
    </cfRule>
  </conditionalFormatting>
  <conditionalFormatting sqref="D51:E52 E47:E50 D55:E56 E53:E54 D45:E46">
    <cfRule type="expression" dxfId="1862" priority="21">
      <formula>IF($B45="M",TRUE,FALSE)</formula>
    </cfRule>
  </conditionalFormatting>
  <conditionalFormatting sqref="B45:B56">
    <cfRule type="cellIs" dxfId="1861" priority="20" operator="equal">
      <formula>"M"</formula>
    </cfRule>
  </conditionalFormatting>
  <conditionalFormatting sqref="E47:E50 E53:E54 B45:E45 B46:B56 D46:E46 D55:E56 D51:E52">
    <cfRule type="cellIs" dxfId="1860" priority="18" operator="equal">
      <formula>"N/A"</formula>
    </cfRule>
    <cfRule type="cellIs" dxfId="1859" priority="19" operator="equal">
      <formula>"?"</formula>
    </cfRule>
  </conditionalFormatting>
  <conditionalFormatting sqref="C7:C43">
    <cfRule type="cellIs" dxfId="1858" priority="16" operator="equal">
      <formula>"N/A"</formula>
    </cfRule>
    <cfRule type="cellIs" dxfId="1857" priority="17" operator="equal">
      <formula>"?"</formula>
    </cfRule>
  </conditionalFormatting>
  <conditionalFormatting sqref="C46:C56">
    <cfRule type="cellIs" dxfId="1856" priority="14" operator="equal">
      <formula>"N/A"</formula>
    </cfRule>
    <cfRule type="cellIs" dxfId="1855" priority="15" operator="equal">
      <formula>"?"</formula>
    </cfRule>
  </conditionalFormatting>
  <conditionalFormatting sqref="D4">
    <cfRule type="expression" dxfId="1854" priority="13">
      <formula>IF($B4="M",TRUE,FALSE)</formula>
    </cfRule>
  </conditionalFormatting>
  <conditionalFormatting sqref="B4">
    <cfRule type="cellIs" dxfId="1853" priority="12" operator="equal">
      <formula>"M"</formula>
    </cfRule>
  </conditionalFormatting>
  <conditionalFormatting sqref="B4:D4">
    <cfRule type="cellIs" dxfId="1852" priority="10" operator="equal">
      <formula>"N/A"</formula>
    </cfRule>
    <cfRule type="cellIs" dxfId="1851" priority="11" operator="equal">
      <formula>"?"</formula>
    </cfRule>
  </conditionalFormatting>
  <conditionalFormatting sqref="AI1:AI13 AI15:AI1048576">
    <cfRule type="cellIs" dxfId="1850" priority="8" operator="equal">
      <formula>"N/A"</formula>
    </cfRule>
    <cfRule type="cellIs" dxfId="1849" priority="9" operator="equal">
      <formula>"?"</formula>
    </cfRule>
  </conditionalFormatting>
  <conditionalFormatting sqref="AI14">
    <cfRule type="cellIs" dxfId="1848" priority="6" operator="equal">
      <formula>"?"</formula>
    </cfRule>
    <cfRule type="containsBlanks" dxfId="1847" priority="7">
      <formula>LEN(TRIM(AI14))=0</formula>
    </cfRule>
  </conditionalFormatting>
  <conditionalFormatting sqref="AI1:AI1048576">
    <cfRule type="notContainsBlanks" dxfId="1846" priority="5">
      <formula>LEN(TRIM(AI1))&gt;0</formula>
    </cfRule>
  </conditionalFormatting>
  <conditionalFormatting sqref="O11">
    <cfRule type="containsBlanks" dxfId="1845" priority="4">
      <formula>LEN(TRIM(O11))=0</formula>
    </cfRule>
  </conditionalFormatting>
  <conditionalFormatting sqref="O11">
    <cfRule type="expression" dxfId="1844" priority="3">
      <formula>IF($B11="M",TRUE,FALSE)</formula>
    </cfRule>
  </conditionalFormatting>
  <conditionalFormatting sqref="O11">
    <cfRule type="cellIs" dxfId="1843" priority="1" operator="equal">
      <formula>"N/A"</formula>
    </cfRule>
    <cfRule type="cellIs" dxfId="1842" priority="2" operator="equal">
      <formula>"?"</formula>
    </cfRule>
  </conditionalFormatting>
  <dataValidations count="1">
    <dataValidation type="list" allowBlank="1" showInputMessage="1" showErrorMessage="1" sqref="B7:B43">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pageSetUpPr fitToPage="1"/>
  </sheetPr>
  <dimension ref="A1:AI67"/>
  <sheetViews>
    <sheetView showGridLines="0" zoomScale="80" zoomScaleNormal="80" zoomScalePageLayoutView="80" workbookViewId="0">
      <pane xSplit="6" ySplit="5" topLeftCell="M6" activePane="bottomRight" state="frozen"/>
      <selection activeCell="S1" sqref="P1:S1048576"/>
      <selection pane="topRight" activeCell="S1" sqref="P1:S1048576"/>
      <selection pane="bottomLeft" activeCell="S1" sqref="P1:S1048576"/>
      <selection pane="bottomRight" activeCell="S1" sqref="P1:S1048576"/>
    </sheetView>
  </sheetViews>
  <sheetFormatPr baseColWidth="10" defaultColWidth="8.83203125" defaultRowHeight="13" x14ac:dyDescent="0.15"/>
  <cols>
    <col min="1" max="1" width="0.83203125" style="145" customWidth="1"/>
    <col min="2" max="2" width="2.5" style="149" bestFit="1" customWidth="1"/>
    <col min="3" max="3" width="5.6640625" style="149" customWidth="1"/>
    <col min="4" max="5" width="20.6640625" style="150" customWidth="1"/>
    <col min="6" max="6" width="0.83203125" style="145" customWidth="1"/>
    <col min="7" max="7" width="20.6640625" style="149" hidden="1" customWidth="1"/>
    <col min="8" max="8" width="0.83203125" style="146" hidden="1" customWidth="1"/>
    <col min="9" max="9" width="20.6640625" style="149" hidden="1" customWidth="1"/>
    <col min="10" max="10" width="0.83203125" style="146" hidden="1" customWidth="1"/>
    <col min="11" max="11" width="20.6640625" style="149" hidden="1" customWidth="1"/>
    <col min="12" max="12" width="0.83203125" style="146" hidden="1" customWidth="1"/>
    <col min="13" max="13" width="20.6640625" style="149" hidden="1" customWidth="1"/>
    <col min="14" max="14" width="0.83203125" style="146" hidden="1" customWidth="1"/>
    <col min="15" max="15" width="20.6640625" style="149" customWidth="1"/>
    <col min="16" max="16" width="0.83203125" style="146" hidden="1" customWidth="1"/>
    <col min="17" max="17" width="20.6640625" style="149" hidden="1" customWidth="1"/>
    <col min="18" max="18" width="0.83203125" style="146" hidden="1" customWidth="1"/>
    <col min="19" max="19" width="20.6640625" style="149" hidden="1" customWidth="1"/>
    <col min="20" max="20" width="0.83203125" style="146" customWidth="1"/>
    <col min="21" max="21" width="20.6640625" style="149" hidden="1" customWidth="1"/>
    <col min="22" max="22" width="0.83203125" style="146" hidden="1" customWidth="1"/>
    <col min="23" max="23" width="20.6640625" style="149" customWidth="1"/>
    <col min="24" max="24" width="0.83203125" style="146" customWidth="1"/>
    <col min="25" max="25" width="20.6640625" style="149" customWidth="1"/>
    <col min="26" max="26" width="0.83203125" style="146" hidden="1" customWidth="1"/>
    <col min="27" max="27" width="20.6640625" style="149" hidden="1" customWidth="1"/>
    <col min="28" max="28" width="0.83203125" style="146" hidden="1" customWidth="1"/>
    <col min="29" max="29" width="20.6640625" style="149" hidden="1" customWidth="1"/>
    <col min="30" max="30" width="0.83203125" style="146" hidden="1" customWidth="1"/>
    <col min="31" max="31" width="20.6640625" style="149" hidden="1" customWidth="1"/>
    <col min="32" max="32" width="0.83203125" style="146" customWidth="1"/>
    <col min="33" max="33" width="20.6640625" style="149" hidden="1" customWidth="1"/>
    <col min="34" max="34" width="0.83203125" style="145" hidden="1" customWidth="1"/>
    <col min="35" max="35" width="41" style="150" customWidth="1"/>
    <col min="36" max="16384" width="8.83203125" style="150"/>
  </cols>
  <sheetData>
    <row r="1" spans="1:35" s="163" customFormat="1" ht="4" x14ac:dyDescent="0.1">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row>
    <row r="2" spans="1:35" s="148" customFormat="1" ht="16" x14ac:dyDescent="0.2">
      <c r="A2" s="147"/>
      <c r="B2" s="1201" t="str">
        <f ca="1">IF(MID(CELL("filename",B2),(FIND("]",CELL("filename",B2),1)+1),1)="D","DESKTOP",IF(MID(CELL("filename",B2),(FIND("]",CELL("filename",B2),1)+1),1)="L","LAPTOP",IF(MID(CELL("filename",B2),(FIND("]",CELL("filename",B2),1)+1),1)="T","TABLET")))</f>
        <v>LAPTOP</v>
      </c>
      <c r="C2" s="1202"/>
      <c r="D2" s="1202"/>
      <c r="E2" s="1198" t="str">
        <f ca="1">RIGHT(CELL("filename",E2),LEN(CELL("filename",E2))-SEARCH("]",CELL("filename",E2)))</f>
        <v>L-RS</v>
      </c>
      <c r="F2" s="147"/>
      <c r="G2" s="165" t="s">
        <v>383</v>
      </c>
      <c r="H2" s="224"/>
      <c r="I2" s="165" t="s">
        <v>459</v>
      </c>
      <c r="J2" s="224"/>
      <c r="K2" s="165" t="s">
        <v>384</v>
      </c>
      <c r="L2" s="224"/>
      <c r="M2" s="165" t="s">
        <v>102</v>
      </c>
      <c r="N2" s="224"/>
      <c r="O2" s="165" t="s">
        <v>387</v>
      </c>
      <c r="P2" s="224"/>
      <c r="Q2" s="165" t="s">
        <v>390</v>
      </c>
      <c r="R2" s="224"/>
      <c r="S2" s="165" t="s">
        <v>104</v>
      </c>
      <c r="T2" s="224"/>
      <c r="U2" s="165" t="s">
        <v>105</v>
      </c>
      <c r="V2" s="224"/>
      <c r="W2" s="165" t="s">
        <v>654</v>
      </c>
      <c r="X2" s="224"/>
      <c r="Y2" s="165" t="s">
        <v>107</v>
      </c>
      <c r="Z2" s="224"/>
      <c r="AA2" s="165" t="s">
        <v>394</v>
      </c>
      <c r="AB2" s="224"/>
      <c r="AC2" s="165" t="s">
        <v>108</v>
      </c>
      <c r="AD2" s="224"/>
      <c r="AE2" s="165" t="s">
        <v>109</v>
      </c>
      <c r="AF2" s="224"/>
      <c r="AG2" s="165" t="s">
        <v>402</v>
      </c>
      <c r="AH2" s="147"/>
    </row>
    <row r="3" spans="1:35" ht="16" x14ac:dyDescent="0.15">
      <c r="B3" s="1203" t="str">
        <f ca="1">IF(MID(CELL("filename",B3),(FIND("]",CELL("filename",B3),1)+3),1)="R","RUGGED",IF(MID(CELL("filename",B3),(FIND("]",CELL("filename",B3),1)+3),1)="S","STANDARD",IF(MID(CELL("filename",B3),(FIND("]",CELL("filename",B3),1)+3),1)="U","ULTRALIGHT",IF(MID(CELL("filename",B3),(FIND("]",CELL("filename",B3),1)+3),1)="L","LAPLET"))))</f>
        <v>RUGGED</v>
      </c>
      <c r="C3" s="1204"/>
      <c r="D3" s="1204"/>
      <c r="E3" s="1199"/>
      <c r="G3" s="166"/>
      <c r="I3" s="166"/>
      <c r="K3" s="166"/>
      <c r="M3" s="166"/>
      <c r="O3" s="166" t="s">
        <v>1135</v>
      </c>
      <c r="Q3" s="166"/>
      <c r="S3" s="166"/>
      <c r="U3" s="166"/>
      <c r="W3" s="166"/>
      <c r="Y3" s="166" t="s">
        <v>608</v>
      </c>
      <c r="AA3" s="166"/>
      <c r="AC3" s="166"/>
      <c r="AE3" s="166"/>
      <c r="AG3" s="166"/>
    </row>
    <row r="4" spans="1:35" ht="17" thickBot="1" x14ac:dyDescent="0.2">
      <c r="B4" s="1205" t="str">
        <f ca="1">IF(MID(CELL("filename",B4),(FIND("]",CELL("filename",B4),1)+4),1)="V","VALUE",IF(MID(CELL("filename",B4),(FIND("]",CELL("filename",B4),1)+4),1)="S","STANDARD",IF(MID(CELL("filename",B4),(FIND("]",CELL("filename",B4),1)+4),1)="M","MIDRANGE",IF(MID(CELL("filename",B4),(FIND("]",CELL("filename",B4),1)+4),1)="P","PERFORMANCE"))))</f>
        <v>STANDARD</v>
      </c>
      <c r="C4" s="1206"/>
      <c r="D4" s="1206"/>
      <c r="E4" s="1200"/>
      <c r="G4" s="167"/>
      <c r="I4" s="167"/>
      <c r="K4" s="167"/>
      <c r="M4" s="167"/>
      <c r="O4" s="167">
        <v>3249</v>
      </c>
      <c r="Q4" s="167"/>
      <c r="S4" s="167"/>
      <c r="U4" s="167"/>
      <c r="W4" s="167"/>
      <c r="Y4" s="167">
        <v>1150</v>
      </c>
      <c r="AA4" s="167"/>
      <c r="AC4" s="167"/>
      <c r="AE4" s="167"/>
      <c r="AG4" s="167"/>
    </row>
    <row r="5" spans="1:35" s="163" customFormat="1" ht="4" x14ac:dyDescent="0.1">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row>
    <row r="6" spans="1:35" s="190" customFormat="1" ht="14" x14ac:dyDescent="0.15">
      <c r="A6" s="151"/>
      <c r="B6" s="1207" t="s">
        <v>88</v>
      </c>
      <c r="C6" s="1208" t="s">
        <v>88</v>
      </c>
      <c r="D6" s="1208"/>
      <c r="E6" s="207" t="s">
        <v>426</v>
      </c>
      <c r="F6" s="151"/>
      <c r="G6" s="197" t="s">
        <v>0</v>
      </c>
      <c r="H6" s="225"/>
      <c r="I6" s="197" t="s">
        <v>0</v>
      </c>
      <c r="J6" s="225"/>
      <c r="K6" s="197" t="s">
        <v>0</v>
      </c>
      <c r="L6" s="225"/>
      <c r="M6" s="197" t="s">
        <v>0</v>
      </c>
      <c r="N6" s="225"/>
      <c r="O6" s="197" t="s">
        <v>0</v>
      </c>
      <c r="P6" s="225"/>
      <c r="Q6" s="197" t="s">
        <v>0</v>
      </c>
      <c r="R6" s="225"/>
      <c r="S6" s="197" t="s">
        <v>0</v>
      </c>
      <c r="T6" s="225"/>
      <c r="U6" s="197" t="s">
        <v>0</v>
      </c>
      <c r="V6" s="225"/>
      <c r="W6" s="197" t="s">
        <v>0</v>
      </c>
      <c r="X6" s="225"/>
      <c r="Y6" s="197" t="s">
        <v>0</v>
      </c>
      <c r="Z6" s="225"/>
      <c r="AA6" s="197" t="s">
        <v>0</v>
      </c>
      <c r="AB6" s="225"/>
      <c r="AC6" s="197" t="s">
        <v>0</v>
      </c>
      <c r="AD6" s="225"/>
      <c r="AE6" s="197" t="s">
        <v>0</v>
      </c>
      <c r="AF6" s="225"/>
      <c r="AG6" s="197" t="s">
        <v>0</v>
      </c>
      <c r="AH6" s="151"/>
    </row>
    <row r="7" spans="1:35" ht="27" thickBot="1" x14ac:dyDescent="0.2">
      <c r="A7" s="152"/>
      <c r="B7" s="180" t="s">
        <v>22</v>
      </c>
      <c r="C7" s="248" t="s">
        <v>277</v>
      </c>
      <c r="D7" s="206" t="s">
        <v>485</v>
      </c>
      <c r="E7" s="168" t="s">
        <v>32</v>
      </c>
      <c r="G7" s="209"/>
      <c r="I7" s="209"/>
      <c r="K7" s="209"/>
      <c r="M7" s="209"/>
      <c r="O7" s="209" t="s">
        <v>1136</v>
      </c>
      <c r="Q7" s="209"/>
      <c r="S7" s="209"/>
      <c r="U7" s="209"/>
      <c r="W7" s="209"/>
      <c r="Y7" s="209" t="s">
        <v>198</v>
      </c>
      <c r="AA7" s="209"/>
      <c r="AC7" s="209"/>
      <c r="AE7" s="209"/>
      <c r="AG7" s="209"/>
    </row>
    <row r="8" spans="1:35" ht="24" thickTop="1" thickBot="1" x14ac:dyDescent="0.2">
      <c r="B8" s="181" t="s">
        <v>21</v>
      </c>
      <c r="C8" s="249" t="s">
        <v>462</v>
      </c>
      <c r="D8" s="192" t="s">
        <v>89</v>
      </c>
      <c r="E8" s="169" t="s">
        <v>449</v>
      </c>
      <c r="G8" s="210"/>
      <c r="I8" s="210"/>
      <c r="K8" s="210"/>
      <c r="M8" s="210"/>
      <c r="O8" s="210" t="s">
        <v>44</v>
      </c>
      <c r="Q8" s="210"/>
      <c r="S8" s="210"/>
      <c r="U8" s="210"/>
      <c r="W8" s="210"/>
      <c r="Y8" s="210" t="s">
        <v>115</v>
      </c>
      <c r="AA8" s="210"/>
      <c r="AC8" s="210"/>
      <c r="AE8" s="210"/>
      <c r="AG8" s="210"/>
    </row>
    <row r="9" spans="1:35" ht="54" thickTop="1" thickBot="1" x14ac:dyDescent="0.2">
      <c r="B9" s="181" t="s">
        <v>21</v>
      </c>
      <c r="C9" s="249" t="s">
        <v>463</v>
      </c>
      <c r="D9" s="192" t="s">
        <v>8</v>
      </c>
      <c r="E9" s="169" t="s">
        <v>450</v>
      </c>
      <c r="G9" s="210"/>
      <c r="I9" s="210"/>
      <c r="K9" s="210"/>
      <c r="M9" s="210"/>
      <c r="O9" s="210" t="s">
        <v>1137</v>
      </c>
      <c r="Q9" s="210"/>
      <c r="S9" s="210"/>
      <c r="U9" s="210"/>
      <c r="W9" s="210"/>
      <c r="Y9" s="210" t="s">
        <v>125</v>
      </c>
      <c r="AA9" s="210"/>
      <c r="AC9" s="210"/>
      <c r="AE9" s="210"/>
      <c r="AG9" s="210"/>
    </row>
    <row r="10" spans="1:35" ht="14" thickTop="1" x14ac:dyDescent="0.15">
      <c r="B10" s="182" t="s">
        <v>21</v>
      </c>
      <c r="C10" s="1188" t="s">
        <v>464</v>
      </c>
      <c r="D10" s="193" t="s">
        <v>132</v>
      </c>
      <c r="E10" s="170" t="s">
        <v>129</v>
      </c>
      <c r="F10" s="153"/>
      <c r="G10" s="211"/>
      <c r="H10" s="226"/>
      <c r="I10" s="211"/>
      <c r="J10" s="226"/>
      <c r="K10" s="211"/>
      <c r="L10" s="226"/>
      <c r="M10" s="211"/>
      <c r="N10" s="226"/>
      <c r="O10" s="211" t="s">
        <v>129</v>
      </c>
      <c r="P10" s="226"/>
      <c r="Q10" s="211"/>
      <c r="R10" s="226"/>
      <c r="S10" s="211"/>
      <c r="T10" s="226"/>
      <c r="U10" s="211"/>
      <c r="V10" s="226"/>
      <c r="W10" s="211"/>
      <c r="X10" s="226"/>
      <c r="Y10" s="211" t="s">
        <v>274</v>
      </c>
      <c r="Z10" s="226"/>
      <c r="AA10" s="211"/>
      <c r="AB10" s="226"/>
      <c r="AC10" s="211"/>
      <c r="AD10" s="226"/>
      <c r="AE10" s="211"/>
      <c r="AF10" s="226"/>
      <c r="AG10" s="211"/>
      <c r="AH10" s="153"/>
    </row>
    <row r="11" spans="1:35" ht="27" thickBot="1" x14ac:dyDescent="0.2">
      <c r="B11" s="183" t="s">
        <v>21</v>
      </c>
      <c r="C11" s="1192"/>
      <c r="D11" s="194" t="s">
        <v>126</v>
      </c>
      <c r="E11" s="171" t="s">
        <v>428</v>
      </c>
      <c r="G11" s="212"/>
      <c r="I11" s="212"/>
      <c r="K11" s="212"/>
      <c r="M11" s="212"/>
      <c r="O11" s="212" t="s">
        <v>1330</v>
      </c>
      <c r="Q11" s="212"/>
      <c r="S11" s="212"/>
      <c r="U11" s="212"/>
      <c r="W11" s="212"/>
      <c r="Y11" s="212" t="s">
        <v>195</v>
      </c>
      <c r="AA11" s="212"/>
      <c r="AC11" s="212"/>
      <c r="AE11" s="212"/>
      <c r="AG11" s="212"/>
    </row>
    <row r="12" spans="1:35" ht="14" thickTop="1" x14ac:dyDescent="0.15">
      <c r="B12" s="184" t="s">
        <v>21</v>
      </c>
      <c r="C12" s="1188" t="s">
        <v>481</v>
      </c>
      <c r="D12" s="195" t="s">
        <v>288</v>
      </c>
      <c r="E12" s="172">
        <v>4</v>
      </c>
      <c r="F12" s="154"/>
      <c r="G12" s="213"/>
      <c r="H12" s="227"/>
      <c r="I12" s="213"/>
      <c r="J12" s="227"/>
      <c r="K12" s="213"/>
      <c r="L12" s="227"/>
      <c r="M12" s="213"/>
      <c r="N12" s="227"/>
      <c r="O12" s="213" t="s">
        <v>29</v>
      </c>
      <c r="P12" s="227"/>
      <c r="Q12" s="213"/>
      <c r="R12" s="227"/>
      <c r="S12" s="213"/>
      <c r="T12" s="227"/>
      <c r="U12" s="213"/>
      <c r="V12" s="227"/>
      <c r="W12" s="213"/>
      <c r="X12" s="227"/>
      <c r="Y12" s="213">
        <v>4</v>
      </c>
      <c r="Z12" s="227"/>
      <c r="AA12" s="213"/>
      <c r="AB12" s="227"/>
      <c r="AC12" s="213"/>
      <c r="AD12" s="227"/>
      <c r="AE12" s="213"/>
      <c r="AF12" s="227"/>
      <c r="AG12" s="213"/>
      <c r="AH12" s="154"/>
    </row>
    <row r="13" spans="1:35" x14ac:dyDescent="0.15">
      <c r="B13" s="185" t="s">
        <v>22</v>
      </c>
      <c r="C13" s="1189"/>
      <c r="D13" s="196" t="s">
        <v>127</v>
      </c>
      <c r="E13" s="173">
        <v>0</v>
      </c>
      <c r="F13" s="155"/>
      <c r="G13" s="214"/>
      <c r="H13" s="228"/>
      <c r="I13" s="214"/>
      <c r="J13" s="228"/>
      <c r="K13" s="214"/>
      <c r="L13" s="228"/>
      <c r="M13" s="214"/>
      <c r="N13" s="228"/>
      <c r="O13" s="214">
        <v>1</v>
      </c>
      <c r="P13" s="228"/>
      <c r="Q13" s="214"/>
      <c r="R13" s="228"/>
      <c r="S13" s="214"/>
      <c r="T13" s="228"/>
      <c r="U13" s="214"/>
      <c r="V13" s="228"/>
      <c r="W13" s="214"/>
      <c r="X13" s="228"/>
      <c r="Y13" s="214">
        <v>0</v>
      </c>
      <c r="Z13" s="228"/>
      <c r="AA13" s="214"/>
      <c r="AB13" s="228"/>
      <c r="AC13" s="214"/>
      <c r="AD13" s="228"/>
      <c r="AE13" s="214"/>
      <c r="AF13" s="228"/>
      <c r="AG13" s="214"/>
      <c r="AH13" s="155"/>
    </row>
    <row r="14" spans="1:35" ht="14" thickBot="1" x14ac:dyDescent="0.2">
      <c r="B14" s="183" t="s">
        <v>22</v>
      </c>
      <c r="C14" s="1192"/>
      <c r="D14" s="194" t="s">
        <v>289</v>
      </c>
      <c r="E14" s="171" t="s">
        <v>32</v>
      </c>
      <c r="G14" s="212"/>
      <c r="I14" s="212"/>
      <c r="K14" s="212"/>
      <c r="M14" s="212"/>
      <c r="O14" s="212" t="s">
        <v>783</v>
      </c>
      <c r="Q14" s="212"/>
      <c r="S14" s="212"/>
      <c r="U14" s="212"/>
      <c r="W14" s="212"/>
      <c r="Y14" s="212" t="s">
        <v>764</v>
      </c>
      <c r="AA14" s="212"/>
      <c r="AC14" s="212"/>
      <c r="AE14" s="212"/>
      <c r="AG14" s="212"/>
      <c r="AI14" s="54"/>
    </row>
    <row r="15" spans="1:35" ht="14" thickTop="1" x14ac:dyDescent="0.15">
      <c r="B15" s="184" t="s">
        <v>21</v>
      </c>
      <c r="C15" s="1188" t="s">
        <v>424</v>
      </c>
      <c r="D15" s="195" t="s">
        <v>288</v>
      </c>
      <c r="E15" s="172">
        <v>128</v>
      </c>
      <c r="F15" s="156"/>
      <c r="G15" s="215"/>
      <c r="H15" s="229"/>
      <c r="I15" s="215"/>
      <c r="J15" s="229"/>
      <c r="K15" s="215"/>
      <c r="L15" s="229"/>
      <c r="M15" s="215"/>
      <c r="N15" s="229"/>
      <c r="O15" s="215" t="s">
        <v>99</v>
      </c>
      <c r="P15" s="229"/>
      <c r="Q15" s="215"/>
      <c r="R15" s="229"/>
      <c r="S15" s="215"/>
      <c r="T15" s="229"/>
      <c r="U15" s="215"/>
      <c r="V15" s="229"/>
      <c r="W15" s="215"/>
      <c r="X15" s="229"/>
      <c r="Y15" s="215">
        <v>128</v>
      </c>
      <c r="Z15" s="229"/>
      <c r="AA15" s="215"/>
      <c r="AB15" s="229"/>
      <c r="AC15" s="215"/>
      <c r="AD15" s="229"/>
      <c r="AE15" s="215"/>
      <c r="AF15" s="229"/>
      <c r="AG15" s="215"/>
      <c r="AH15" s="156"/>
    </row>
    <row r="16" spans="1:35" ht="27" thickBot="1" x14ac:dyDescent="0.2">
      <c r="B16" s="183" t="s">
        <v>22</v>
      </c>
      <c r="C16" s="1192"/>
      <c r="D16" s="194" t="s">
        <v>290</v>
      </c>
      <c r="E16" s="171" t="s">
        <v>448</v>
      </c>
      <c r="G16" s="212"/>
      <c r="I16" s="212"/>
      <c r="K16" s="212"/>
      <c r="M16" s="212"/>
      <c r="O16" s="212" t="s">
        <v>97</v>
      </c>
      <c r="Q16" s="212"/>
      <c r="S16" s="212"/>
      <c r="U16" s="212"/>
      <c r="W16" s="212"/>
      <c r="Y16" s="212" t="s">
        <v>97</v>
      </c>
      <c r="AA16" s="212"/>
      <c r="AC16" s="212"/>
      <c r="AE16" s="212"/>
      <c r="AG16" s="212"/>
    </row>
    <row r="17" spans="1:34" ht="18" thickTop="1" thickBot="1" x14ac:dyDescent="0.2">
      <c r="B17" s="181" t="s">
        <v>22</v>
      </c>
      <c r="C17" s="249" t="s">
        <v>465</v>
      </c>
      <c r="D17" s="192" t="s">
        <v>2</v>
      </c>
      <c r="E17" s="169" t="s">
        <v>32</v>
      </c>
      <c r="G17" s="210"/>
      <c r="I17" s="210"/>
      <c r="K17" s="210"/>
      <c r="M17" s="210"/>
      <c r="O17" s="210" t="s">
        <v>98</v>
      </c>
      <c r="Q17" s="210"/>
      <c r="S17" s="210"/>
      <c r="U17" s="210"/>
      <c r="W17" s="210"/>
      <c r="Y17" s="210" t="s">
        <v>98</v>
      </c>
      <c r="AA17" s="210"/>
      <c r="AC17" s="210"/>
      <c r="AE17" s="210"/>
      <c r="AG17" s="210"/>
    </row>
    <row r="18" spans="1:34" ht="14" thickTop="1" x14ac:dyDescent="0.15">
      <c r="B18" s="186" t="s">
        <v>21</v>
      </c>
      <c r="C18" s="1188" t="s">
        <v>482</v>
      </c>
      <c r="D18" s="203" t="s">
        <v>486</v>
      </c>
      <c r="E18" s="174" t="s">
        <v>467</v>
      </c>
      <c r="G18" s="216"/>
      <c r="I18" s="216"/>
      <c r="K18" s="216"/>
      <c r="M18" s="216"/>
      <c r="O18" s="216" t="s">
        <v>467</v>
      </c>
      <c r="Q18" s="216"/>
      <c r="S18" s="216"/>
      <c r="U18" s="216"/>
      <c r="W18" s="216"/>
      <c r="Y18" s="216" t="s">
        <v>1316</v>
      </c>
      <c r="AA18" s="216"/>
      <c r="AC18" s="216"/>
      <c r="AE18" s="216"/>
      <c r="AG18" s="216"/>
    </row>
    <row r="19" spans="1:34" x14ac:dyDescent="0.15">
      <c r="B19" s="185" t="s">
        <v>22</v>
      </c>
      <c r="C19" s="1189"/>
      <c r="D19" s="196" t="s">
        <v>487</v>
      </c>
      <c r="E19" s="173" t="s">
        <v>32</v>
      </c>
      <c r="G19" s="217"/>
      <c r="I19" s="217"/>
      <c r="K19" s="217"/>
      <c r="M19" s="217"/>
      <c r="O19" s="217">
        <v>3</v>
      </c>
      <c r="Q19" s="217"/>
      <c r="S19" s="217"/>
      <c r="U19" s="217"/>
      <c r="W19" s="217"/>
      <c r="Y19" s="217">
        <v>1</v>
      </c>
      <c r="AA19" s="217"/>
      <c r="AC19" s="217"/>
      <c r="AE19" s="217"/>
      <c r="AG19" s="217"/>
    </row>
    <row r="20" spans="1:34" ht="26" x14ac:dyDescent="0.15">
      <c r="B20" s="185" t="s">
        <v>21</v>
      </c>
      <c r="C20" s="1189"/>
      <c r="D20" s="196" t="s">
        <v>293</v>
      </c>
      <c r="E20" s="173" t="s">
        <v>292</v>
      </c>
      <c r="G20" s="217"/>
      <c r="I20" s="217"/>
      <c r="K20" s="217"/>
      <c r="M20" s="217"/>
      <c r="O20" s="217" t="s">
        <v>1138</v>
      </c>
      <c r="Q20" s="217"/>
      <c r="S20" s="217"/>
      <c r="U20" s="217"/>
      <c r="W20" s="217"/>
      <c r="Y20" s="217" t="s">
        <v>295</v>
      </c>
      <c r="AA20" s="217"/>
      <c r="AC20" s="217"/>
      <c r="AE20" s="217"/>
      <c r="AG20" s="217"/>
    </row>
    <row r="21" spans="1:34" ht="26" x14ac:dyDescent="0.15">
      <c r="B21" s="185" t="s">
        <v>21</v>
      </c>
      <c r="C21" s="1189"/>
      <c r="D21" s="196" t="s">
        <v>1</v>
      </c>
      <c r="E21" s="173" t="s">
        <v>256</v>
      </c>
      <c r="G21" s="217"/>
      <c r="I21" s="217"/>
      <c r="K21" s="217"/>
      <c r="M21" s="217"/>
      <c r="O21" s="217" t="s">
        <v>256</v>
      </c>
      <c r="Q21" s="217"/>
      <c r="S21" s="217"/>
      <c r="U21" s="217"/>
      <c r="W21" s="217"/>
      <c r="Y21" s="217" t="s">
        <v>256</v>
      </c>
      <c r="AA21" s="217"/>
      <c r="AC21" s="217"/>
      <c r="AE21" s="217"/>
      <c r="AG21" s="217"/>
    </row>
    <row r="22" spans="1:34" ht="27" thickBot="1" x14ac:dyDescent="0.2">
      <c r="B22" s="183" t="s">
        <v>21</v>
      </c>
      <c r="C22" s="1192"/>
      <c r="D22" s="194" t="s">
        <v>437</v>
      </c>
      <c r="E22" s="171" t="s">
        <v>460</v>
      </c>
      <c r="G22" s="212"/>
      <c r="I22" s="212"/>
      <c r="K22" s="212"/>
      <c r="M22" s="212"/>
      <c r="O22" s="212" t="s">
        <v>460</v>
      </c>
      <c r="Q22" s="212"/>
      <c r="S22" s="212"/>
      <c r="U22" s="212"/>
      <c r="W22" s="212"/>
      <c r="Y22" s="212" t="s">
        <v>256</v>
      </c>
      <c r="AA22" s="212"/>
      <c r="AC22" s="212"/>
      <c r="AE22" s="212"/>
      <c r="AG22" s="212"/>
    </row>
    <row r="23" spans="1:34" ht="27" thickTop="1" x14ac:dyDescent="0.15">
      <c r="B23" s="186" t="s">
        <v>21</v>
      </c>
      <c r="C23" s="1188" t="s">
        <v>24</v>
      </c>
      <c r="D23" s="203" t="s">
        <v>438</v>
      </c>
      <c r="E23" s="174" t="s">
        <v>461</v>
      </c>
      <c r="G23" s="216"/>
      <c r="I23" s="216"/>
      <c r="K23" s="216"/>
      <c r="M23" s="216"/>
      <c r="O23" s="216" t="s">
        <v>501</v>
      </c>
      <c r="Q23" s="216"/>
      <c r="S23" s="216"/>
      <c r="U23" s="216"/>
      <c r="W23" s="216"/>
      <c r="Y23" s="216" t="s">
        <v>609</v>
      </c>
      <c r="AA23" s="216"/>
      <c r="AC23" s="216"/>
      <c r="AE23" s="216"/>
      <c r="AG23" s="216"/>
    </row>
    <row r="24" spans="1:34" x14ac:dyDescent="0.15">
      <c r="B24" s="185" t="s">
        <v>21</v>
      </c>
      <c r="C24" s="1189"/>
      <c r="D24" s="196" t="s">
        <v>4</v>
      </c>
      <c r="E24" s="173" t="s">
        <v>4</v>
      </c>
      <c r="G24" s="217"/>
      <c r="I24" s="217"/>
      <c r="K24" s="217"/>
      <c r="M24" s="217"/>
      <c r="O24" s="217" t="s">
        <v>44</v>
      </c>
      <c r="Q24" s="217"/>
      <c r="S24" s="217"/>
      <c r="U24" s="217"/>
      <c r="W24" s="217"/>
      <c r="Y24" s="217" t="s">
        <v>610</v>
      </c>
      <c r="AA24" s="217"/>
      <c r="AC24" s="217"/>
      <c r="AE24" s="217"/>
      <c r="AG24" s="217"/>
    </row>
    <row r="25" spans="1:34" ht="27" thickBot="1" x14ac:dyDescent="0.2">
      <c r="B25" s="183" t="s">
        <v>21</v>
      </c>
      <c r="C25" s="1192"/>
      <c r="D25" s="194" t="s">
        <v>301</v>
      </c>
      <c r="E25" s="171" t="s">
        <v>34</v>
      </c>
      <c r="G25" s="212"/>
      <c r="I25" s="212"/>
      <c r="K25" s="212"/>
      <c r="M25" s="212"/>
      <c r="O25" s="212" t="s">
        <v>255</v>
      </c>
      <c r="Q25" s="212"/>
      <c r="S25" s="212"/>
      <c r="U25" s="212"/>
      <c r="W25" s="212"/>
      <c r="Y25" s="212" t="s">
        <v>199</v>
      </c>
      <c r="AA25" s="212"/>
      <c r="AC25" s="212"/>
      <c r="AE25" s="212"/>
      <c r="AG25" s="212"/>
    </row>
    <row r="26" spans="1:34" ht="14" thickTop="1" x14ac:dyDescent="0.15">
      <c r="B26" s="186" t="s">
        <v>21</v>
      </c>
      <c r="C26" s="1188" t="s">
        <v>235</v>
      </c>
      <c r="D26" s="203" t="s">
        <v>3</v>
      </c>
      <c r="E26" s="174" t="s">
        <v>453</v>
      </c>
      <c r="F26" s="150"/>
      <c r="G26" s="216"/>
      <c r="H26" s="149"/>
      <c r="I26" s="216"/>
      <c r="J26" s="149"/>
      <c r="K26" s="216"/>
      <c r="L26" s="149"/>
      <c r="M26" s="216"/>
      <c r="N26" s="149"/>
      <c r="O26" s="216" t="s">
        <v>453</v>
      </c>
      <c r="P26" s="149"/>
      <c r="Q26" s="216"/>
      <c r="R26" s="149"/>
      <c r="S26" s="216"/>
      <c r="T26" s="149"/>
      <c r="U26" s="216"/>
      <c r="V26" s="149"/>
      <c r="W26" s="216"/>
      <c r="X26" s="149"/>
      <c r="Y26" s="216" t="s">
        <v>610</v>
      </c>
      <c r="Z26" s="149"/>
      <c r="AA26" s="216"/>
      <c r="AB26" s="149"/>
      <c r="AC26" s="216"/>
      <c r="AD26" s="149"/>
      <c r="AE26" s="216"/>
      <c r="AF26" s="149"/>
      <c r="AG26" s="216"/>
      <c r="AH26" s="150"/>
    </row>
    <row r="27" spans="1:34" x14ac:dyDescent="0.15">
      <c r="B27" s="185" t="s">
        <v>21</v>
      </c>
      <c r="C27" s="1189"/>
      <c r="D27" s="196" t="s">
        <v>117</v>
      </c>
      <c r="E27" s="173" t="s">
        <v>118</v>
      </c>
      <c r="G27" s="217"/>
      <c r="I27" s="217"/>
      <c r="K27" s="217"/>
      <c r="M27" s="217"/>
      <c r="O27" s="217" t="s">
        <v>1139</v>
      </c>
      <c r="Q27" s="217"/>
      <c r="S27" s="217"/>
      <c r="U27" s="217"/>
      <c r="W27" s="217"/>
      <c r="Y27" s="1081" t="s">
        <v>1139</v>
      </c>
      <c r="AA27" s="217"/>
      <c r="AC27" s="217"/>
      <c r="AE27" s="217"/>
      <c r="AG27" s="217"/>
    </row>
    <row r="28" spans="1:34" x14ac:dyDescent="0.15">
      <c r="B28" s="185" t="s">
        <v>22</v>
      </c>
      <c r="C28" s="1189"/>
      <c r="D28" s="196" t="s">
        <v>304</v>
      </c>
      <c r="E28" s="175" t="s">
        <v>32</v>
      </c>
      <c r="F28" s="157"/>
      <c r="G28" s="218"/>
      <c r="H28" s="230"/>
      <c r="I28" s="218"/>
      <c r="J28" s="230"/>
      <c r="K28" s="218"/>
      <c r="L28" s="230"/>
      <c r="M28" s="218"/>
      <c r="N28" s="230"/>
      <c r="O28" s="218">
        <v>6</v>
      </c>
      <c r="P28" s="230"/>
      <c r="Q28" s="218"/>
      <c r="R28" s="230"/>
      <c r="S28" s="218"/>
      <c r="T28" s="230"/>
      <c r="U28" s="218"/>
      <c r="V28" s="230"/>
      <c r="W28" s="218"/>
      <c r="X28" s="230"/>
      <c r="Y28" s="218">
        <v>3.46</v>
      </c>
      <c r="Z28" s="230"/>
      <c r="AA28" s="218"/>
      <c r="AB28" s="230"/>
      <c r="AC28" s="218"/>
      <c r="AD28" s="230"/>
      <c r="AE28" s="218"/>
      <c r="AF28" s="230"/>
      <c r="AG28" s="218"/>
      <c r="AH28" s="157"/>
    </row>
    <row r="29" spans="1:34" ht="14" thickBot="1" x14ac:dyDescent="0.2">
      <c r="B29" s="183" t="s">
        <v>21</v>
      </c>
      <c r="C29" s="1192"/>
      <c r="D29" s="194" t="s">
        <v>35</v>
      </c>
      <c r="E29" s="171" t="s">
        <v>449</v>
      </c>
      <c r="G29" s="212"/>
      <c r="I29" s="212"/>
      <c r="K29" s="212"/>
      <c r="M29" s="212"/>
      <c r="O29" s="212" t="s">
        <v>44</v>
      </c>
      <c r="Q29" s="212"/>
      <c r="S29" s="212"/>
      <c r="U29" s="212"/>
      <c r="W29" s="212"/>
      <c r="Y29" s="212" t="s">
        <v>44</v>
      </c>
      <c r="AA29" s="212"/>
      <c r="AC29" s="212"/>
      <c r="AE29" s="212"/>
      <c r="AG29" s="212"/>
    </row>
    <row r="30" spans="1:34" s="159" customFormat="1" ht="14" thickTop="1" x14ac:dyDescent="0.15">
      <c r="A30" s="158"/>
      <c r="B30" s="187" t="s">
        <v>21</v>
      </c>
      <c r="C30" s="1188" t="s">
        <v>483</v>
      </c>
      <c r="D30" s="204" t="s">
        <v>307</v>
      </c>
      <c r="E30" s="176" t="s">
        <v>440</v>
      </c>
      <c r="F30" s="158"/>
      <c r="G30" s="219"/>
      <c r="H30" s="231"/>
      <c r="I30" s="219"/>
      <c r="J30" s="231"/>
      <c r="K30" s="219"/>
      <c r="L30" s="231"/>
      <c r="M30" s="219"/>
      <c r="N30" s="231"/>
      <c r="O30" s="219" t="s">
        <v>455</v>
      </c>
      <c r="P30" s="231"/>
      <c r="Q30" s="219"/>
      <c r="R30" s="231"/>
      <c r="S30" s="219"/>
      <c r="T30" s="231"/>
      <c r="U30" s="219"/>
      <c r="V30" s="231"/>
      <c r="W30" s="219"/>
      <c r="X30" s="231"/>
      <c r="Y30" s="219" t="s">
        <v>440</v>
      </c>
      <c r="Z30" s="231"/>
      <c r="AA30" s="219"/>
      <c r="AB30" s="231"/>
      <c r="AC30" s="219"/>
      <c r="AD30" s="231"/>
      <c r="AE30" s="219"/>
      <c r="AF30" s="231"/>
      <c r="AG30" s="219"/>
      <c r="AH30" s="158"/>
    </row>
    <row r="31" spans="1:34" ht="26" x14ac:dyDescent="0.15">
      <c r="B31" s="185" t="s">
        <v>22</v>
      </c>
      <c r="C31" s="1189"/>
      <c r="D31" s="196" t="s">
        <v>488</v>
      </c>
      <c r="E31" s="173" t="s">
        <v>32</v>
      </c>
      <c r="G31" s="217"/>
      <c r="I31" s="217"/>
      <c r="K31" s="217"/>
      <c r="M31" s="217"/>
      <c r="O31" s="217" t="s">
        <v>1140</v>
      </c>
      <c r="Q31" s="217"/>
      <c r="S31" s="217"/>
      <c r="U31" s="217"/>
      <c r="W31" s="217"/>
      <c r="Y31" s="217">
        <v>0</v>
      </c>
      <c r="AA31" s="217"/>
      <c r="AC31" s="217"/>
      <c r="AE31" s="217"/>
      <c r="AG31" s="217"/>
    </row>
    <row r="32" spans="1:34" ht="26" x14ac:dyDescent="0.15">
      <c r="B32" s="185" t="s">
        <v>22</v>
      </c>
      <c r="C32" s="1189"/>
      <c r="D32" s="196" t="s">
        <v>315</v>
      </c>
      <c r="E32" s="173" t="s">
        <v>32</v>
      </c>
      <c r="G32" s="217"/>
      <c r="I32" s="217"/>
      <c r="K32" s="217"/>
      <c r="M32" s="217"/>
      <c r="O32" s="217">
        <v>0</v>
      </c>
      <c r="Q32" s="217"/>
      <c r="S32" s="217"/>
      <c r="U32" s="217"/>
      <c r="W32" s="217"/>
      <c r="Y32" s="217">
        <v>0</v>
      </c>
      <c r="AA32" s="217"/>
      <c r="AC32" s="217"/>
      <c r="AE32" s="217"/>
      <c r="AG32" s="217"/>
    </row>
    <row r="33" spans="1:34" ht="27" thickBot="1" x14ac:dyDescent="0.2">
      <c r="B33" s="183" t="s">
        <v>22</v>
      </c>
      <c r="C33" s="1192"/>
      <c r="D33" s="194" t="s">
        <v>316</v>
      </c>
      <c r="E33" s="171" t="s">
        <v>32</v>
      </c>
      <c r="G33" s="212"/>
      <c r="I33" s="212"/>
      <c r="K33" s="212"/>
      <c r="M33" s="212"/>
      <c r="O33" s="212" t="s">
        <v>1141</v>
      </c>
      <c r="Q33" s="212"/>
      <c r="S33" s="212"/>
      <c r="U33" s="212"/>
      <c r="W33" s="212"/>
      <c r="Y33" s="212">
        <v>0</v>
      </c>
      <c r="AA33" s="212"/>
      <c r="AC33" s="212"/>
      <c r="AE33" s="212"/>
      <c r="AG33" s="212"/>
    </row>
    <row r="34" spans="1:34" ht="27" thickTop="1" x14ac:dyDescent="0.15">
      <c r="B34" s="186" t="s">
        <v>21</v>
      </c>
      <c r="C34" s="1188" t="s">
        <v>305</v>
      </c>
      <c r="D34" s="203" t="s">
        <v>27</v>
      </c>
      <c r="E34" s="174" t="s">
        <v>34</v>
      </c>
      <c r="G34" s="216"/>
      <c r="I34" s="216"/>
      <c r="K34" s="216"/>
      <c r="M34" s="216"/>
      <c r="O34" s="216" t="s">
        <v>1014</v>
      </c>
      <c r="Q34" s="216"/>
      <c r="S34" s="216"/>
      <c r="U34" s="216"/>
      <c r="W34" s="216"/>
      <c r="Y34" s="216" t="s">
        <v>197</v>
      </c>
      <c r="AA34" s="216"/>
      <c r="AC34" s="216"/>
      <c r="AE34" s="216"/>
      <c r="AG34" s="216"/>
    </row>
    <row r="35" spans="1:34" x14ac:dyDescent="0.15">
      <c r="B35" s="185" t="s">
        <v>21</v>
      </c>
      <c r="C35" s="1189"/>
      <c r="D35" s="196" t="s">
        <v>40</v>
      </c>
      <c r="E35" s="173" t="s">
        <v>449</v>
      </c>
      <c r="G35" s="220"/>
      <c r="I35" s="220"/>
      <c r="K35" s="220"/>
      <c r="M35" s="220"/>
      <c r="O35" s="220" t="s">
        <v>190</v>
      </c>
      <c r="Q35" s="220"/>
      <c r="S35" s="220"/>
      <c r="U35" s="220"/>
      <c r="W35" s="220"/>
      <c r="Y35" s="220" t="s">
        <v>190</v>
      </c>
      <c r="AA35" s="220"/>
      <c r="AC35" s="220"/>
      <c r="AE35" s="220"/>
      <c r="AG35" s="220"/>
    </row>
    <row r="36" spans="1:34" ht="26" x14ac:dyDescent="0.15">
      <c r="B36" s="185" t="s">
        <v>21</v>
      </c>
      <c r="C36" s="1189"/>
      <c r="D36" s="196" t="s">
        <v>319</v>
      </c>
      <c r="E36" s="173" t="s">
        <v>449</v>
      </c>
      <c r="G36" s="217"/>
      <c r="I36" s="217"/>
      <c r="K36" s="217"/>
      <c r="M36" s="217"/>
      <c r="O36" s="217" t="s">
        <v>44</v>
      </c>
      <c r="Q36" s="217"/>
      <c r="S36" s="217"/>
      <c r="U36" s="217"/>
      <c r="W36" s="217"/>
      <c r="Y36" s="217" t="s">
        <v>186</v>
      </c>
      <c r="AA36" s="217"/>
      <c r="AC36" s="217"/>
      <c r="AE36" s="217"/>
      <c r="AG36" s="217"/>
    </row>
    <row r="37" spans="1:34" ht="27" thickBot="1" x14ac:dyDescent="0.2">
      <c r="B37" s="183" t="s">
        <v>22</v>
      </c>
      <c r="C37" s="1192"/>
      <c r="D37" s="194" t="s">
        <v>318</v>
      </c>
      <c r="E37" s="171" t="s">
        <v>32</v>
      </c>
      <c r="G37" s="212"/>
      <c r="I37" s="212"/>
      <c r="K37" s="212"/>
      <c r="M37" s="212"/>
      <c r="O37" s="212" t="s">
        <v>1328</v>
      </c>
      <c r="Q37" s="212"/>
      <c r="S37" s="212"/>
      <c r="U37" s="212"/>
      <c r="W37" s="212"/>
      <c r="Y37" s="212" t="s">
        <v>575</v>
      </c>
      <c r="AA37" s="212"/>
      <c r="AC37" s="212"/>
      <c r="AE37" s="212"/>
      <c r="AG37" s="212"/>
    </row>
    <row r="38" spans="1:34" ht="27" thickTop="1" x14ac:dyDescent="0.15">
      <c r="B38" s="186" t="s">
        <v>22</v>
      </c>
      <c r="C38" s="1188" t="s">
        <v>306</v>
      </c>
      <c r="D38" s="203" t="s">
        <v>489</v>
      </c>
      <c r="E38" s="177" t="s">
        <v>155</v>
      </c>
      <c r="F38" s="160"/>
      <c r="G38" s="221"/>
      <c r="H38" s="232"/>
      <c r="I38" s="221"/>
      <c r="J38" s="232"/>
      <c r="K38" s="221"/>
      <c r="L38" s="232"/>
      <c r="M38" s="221"/>
      <c r="N38" s="232"/>
      <c r="O38" s="221">
        <v>58</v>
      </c>
      <c r="P38" s="232"/>
      <c r="Q38" s="221"/>
      <c r="R38" s="232"/>
      <c r="S38" s="221"/>
      <c r="T38" s="232"/>
      <c r="U38" s="221"/>
      <c r="V38" s="232"/>
      <c r="W38" s="221"/>
      <c r="X38" s="232"/>
      <c r="Y38" s="221">
        <v>47</v>
      </c>
      <c r="Z38" s="232"/>
      <c r="AA38" s="221"/>
      <c r="AB38" s="232"/>
      <c r="AC38" s="221"/>
      <c r="AD38" s="232"/>
      <c r="AE38" s="221"/>
      <c r="AF38" s="232"/>
      <c r="AG38" s="221"/>
      <c r="AH38" s="160"/>
    </row>
    <row r="39" spans="1:34" x14ac:dyDescent="0.15">
      <c r="B39" s="185" t="s">
        <v>21</v>
      </c>
      <c r="C39" s="1189"/>
      <c r="D39" s="196" t="s">
        <v>490</v>
      </c>
      <c r="E39" s="173" t="s">
        <v>77</v>
      </c>
      <c r="G39" s="217"/>
      <c r="I39" s="217"/>
      <c r="K39" s="217"/>
      <c r="M39" s="217"/>
      <c r="O39" s="217" t="s">
        <v>77</v>
      </c>
      <c r="Q39" s="217"/>
      <c r="S39" s="217"/>
      <c r="U39" s="217"/>
      <c r="W39" s="217"/>
      <c r="Y39" s="217" t="s">
        <v>77</v>
      </c>
      <c r="AA39" s="217"/>
      <c r="AC39" s="217"/>
      <c r="AE39" s="217"/>
      <c r="AG39" s="217"/>
    </row>
    <row r="40" spans="1:34" ht="14" thickBot="1" x14ac:dyDescent="0.2">
      <c r="B40" s="183" t="s">
        <v>21</v>
      </c>
      <c r="C40" s="1192"/>
      <c r="D40" s="194" t="s">
        <v>491</v>
      </c>
      <c r="E40" s="171" t="s">
        <v>449</v>
      </c>
      <c r="G40" s="212"/>
      <c r="I40" s="212"/>
      <c r="K40" s="212"/>
      <c r="M40" s="212"/>
      <c r="O40" s="212" t="s">
        <v>91</v>
      </c>
      <c r="Q40" s="212"/>
      <c r="S40" s="212"/>
      <c r="U40" s="212"/>
      <c r="W40" s="212"/>
      <c r="Y40" s="212" t="s">
        <v>41</v>
      </c>
      <c r="AA40" s="212"/>
      <c r="AC40" s="212"/>
      <c r="AE40" s="212"/>
      <c r="AG40" s="212"/>
    </row>
    <row r="41" spans="1:34" ht="27" thickTop="1" x14ac:dyDescent="0.15">
      <c r="B41" s="186" t="s">
        <v>21</v>
      </c>
      <c r="C41" s="1188" t="s">
        <v>484</v>
      </c>
      <c r="D41" s="203" t="s">
        <v>5</v>
      </c>
      <c r="E41" s="174" t="s">
        <v>327</v>
      </c>
      <c r="G41" s="216"/>
      <c r="I41" s="216"/>
      <c r="K41" s="216"/>
      <c r="M41" s="216"/>
      <c r="O41" s="216" t="s">
        <v>1142</v>
      </c>
      <c r="Q41" s="216"/>
      <c r="S41" s="216"/>
      <c r="U41" s="216"/>
      <c r="W41" s="216"/>
      <c r="Y41" s="216" t="s">
        <v>327</v>
      </c>
      <c r="AA41" s="216"/>
      <c r="AC41" s="216"/>
      <c r="AE41" s="216"/>
      <c r="AG41" s="216"/>
    </row>
    <row r="42" spans="1:34" x14ac:dyDescent="0.15">
      <c r="B42" s="188" t="s">
        <v>21</v>
      </c>
      <c r="C42" s="1189"/>
      <c r="D42" s="205" t="s">
        <v>6</v>
      </c>
      <c r="E42" s="178" t="s">
        <v>49</v>
      </c>
      <c r="F42" s="161"/>
      <c r="G42" s="222"/>
      <c r="H42" s="233"/>
      <c r="I42" s="222"/>
      <c r="J42" s="233"/>
      <c r="K42" s="222"/>
      <c r="L42" s="233"/>
      <c r="M42" s="222"/>
      <c r="N42" s="233"/>
      <c r="O42" s="222">
        <v>6</v>
      </c>
      <c r="P42" s="233"/>
      <c r="Q42" s="222"/>
      <c r="R42" s="233"/>
      <c r="S42" s="222"/>
      <c r="T42" s="233"/>
      <c r="U42" s="222"/>
      <c r="V42" s="233"/>
      <c r="W42" s="222"/>
      <c r="X42" s="233"/>
      <c r="Y42" s="222">
        <v>6</v>
      </c>
      <c r="Z42" s="233"/>
      <c r="AA42" s="222"/>
      <c r="AB42" s="233"/>
      <c r="AC42" s="222"/>
      <c r="AD42" s="233"/>
      <c r="AE42" s="222"/>
      <c r="AF42" s="233"/>
      <c r="AG42" s="222"/>
      <c r="AH42" s="161"/>
    </row>
    <row r="43" spans="1:34" ht="14" thickBot="1" x14ac:dyDescent="0.2">
      <c r="B43" s="189" t="s">
        <v>21</v>
      </c>
      <c r="C43" s="1190"/>
      <c r="D43" s="208" t="s">
        <v>7</v>
      </c>
      <c r="E43" s="179" t="s">
        <v>121</v>
      </c>
      <c r="G43" s="223"/>
      <c r="I43" s="223"/>
      <c r="K43" s="223"/>
      <c r="M43" s="223"/>
      <c r="O43" s="223" t="s">
        <v>100</v>
      </c>
      <c r="Q43" s="223"/>
      <c r="S43" s="223"/>
      <c r="U43" s="223"/>
      <c r="W43" s="223"/>
      <c r="Y43" s="223" t="s">
        <v>100</v>
      </c>
      <c r="AA43" s="223"/>
      <c r="AC43" s="223"/>
      <c r="AE43" s="223"/>
      <c r="AG43" s="223"/>
    </row>
    <row r="44" spans="1:34" s="163" customFormat="1" ht="4" x14ac:dyDescent="0.1">
      <c r="G44" s="164"/>
      <c r="H44" s="164"/>
      <c r="I44" s="164"/>
      <c r="J44" s="164"/>
      <c r="K44" s="164"/>
      <c r="L44" s="164"/>
      <c r="M44" s="164"/>
      <c r="N44" s="164"/>
      <c r="O44" s="164"/>
      <c r="P44" s="164"/>
      <c r="Q44" s="164"/>
      <c r="R44" s="164"/>
      <c r="S44" s="164"/>
      <c r="T44" s="164"/>
      <c r="U44" s="164"/>
      <c r="V44" s="164"/>
      <c r="W44" s="164"/>
      <c r="X44" s="164"/>
      <c r="Y44" s="164"/>
      <c r="Z44" s="164"/>
      <c r="AA44" s="164"/>
      <c r="AB44" s="164"/>
      <c r="AC44" s="164"/>
      <c r="AD44" s="164"/>
      <c r="AE44" s="164"/>
      <c r="AF44" s="164"/>
      <c r="AG44" s="164"/>
    </row>
    <row r="45" spans="1:34" s="162" customFormat="1" ht="14" x14ac:dyDescent="0.15">
      <c r="A45" s="151"/>
      <c r="B45" s="1193" t="s">
        <v>320</v>
      </c>
      <c r="C45" s="1194" t="s">
        <v>110</v>
      </c>
      <c r="D45" s="1194"/>
      <c r="E45" s="1195"/>
      <c r="F45" s="151"/>
      <c r="G45" s="197" t="s">
        <v>328</v>
      </c>
      <c r="H45" s="225"/>
      <c r="I45" s="197" t="s">
        <v>328</v>
      </c>
      <c r="J45" s="225"/>
      <c r="K45" s="197" t="s">
        <v>328</v>
      </c>
      <c r="L45" s="225"/>
      <c r="M45" s="197" t="s">
        <v>328</v>
      </c>
      <c r="N45" s="225"/>
      <c r="O45" s="197" t="s">
        <v>328</v>
      </c>
      <c r="P45" s="225"/>
      <c r="Q45" s="197" t="s">
        <v>328</v>
      </c>
      <c r="R45" s="225"/>
      <c r="S45" s="197" t="s">
        <v>328</v>
      </c>
      <c r="T45" s="225"/>
      <c r="U45" s="197" t="s">
        <v>328</v>
      </c>
      <c r="V45" s="225"/>
      <c r="W45" s="197" t="s">
        <v>328</v>
      </c>
      <c r="X45" s="225"/>
      <c r="Y45" s="197" t="s">
        <v>328</v>
      </c>
      <c r="Z45" s="225"/>
      <c r="AA45" s="197" t="s">
        <v>328</v>
      </c>
      <c r="AB45" s="225"/>
      <c r="AC45" s="197" t="s">
        <v>328</v>
      </c>
      <c r="AD45" s="225"/>
      <c r="AE45" s="197" t="s">
        <v>328</v>
      </c>
      <c r="AF45" s="225"/>
      <c r="AG45" s="197" t="s">
        <v>328</v>
      </c>
      <c r="AH45" s="151"/>
    </row>
    <row r="46" spans="1:34" x14ac:dyDescent="0.15">
      <c r="B46" s="191" t="s">
        <v>123</v>
      </c>
      <c r="C46" s="1191" t="s">
        <v>329</v>
      </c>
      <c r="D46" s="1196" t="s">
        <v>496</v>
      </c>
      <c r="E46" s="237" t="s">
        <v>325</v>
      </c>
      <c r="G46" s="198"/>
      <c r="I46" s="198"/>
      <c r="K46" s="198"/>
      <c r="M46" s="198"/>
      <c r="O46" s="198" t="s">
        <v>116</v>
      </c>
      <c r="Q46" s="198"/>
      <c r="S46" s="198"/>
      <c r="U46" s="198"/>
      <c r="W46" s="198"/>
      <c r="Y46" s="198" t="s">
        <v>116</v>
      </c>
      <c r="AA46" s="198"/>
      <c r="AC46" s="198"/>
      <c r="AE46" s="198"/>
      <c r="AG46" s="198"/>
    </row>
    <row r="47" spans="1:34" x14ac:dyDescent="0.15">
      <c r="B47" s="185" t="s">
        <v>123</v>
      </c>
      <c r="C47" s="1189"/>
      <c r="D47" s="1186"/>
      <c r="E47" s="173" t="s">
        <v>326</v>
      </c>
      <c r="G47" s="199"/>
      <c r="I47" s="199"/>
      <c r="K47" s="199"/>
      <c r="M47" s="199"/>
      <c r="O47" s="199" t="s">
        <v>116</v>
      </c>
      <c r="Q47" s="199"/>
      <c r="S47" s="199"/>
      <c r="U47" s="199"/>
      <c r="W47" s="199"/>
      <c r="Y47" s="199" t="s">
        <v>116</v>
      </c>
      <c r="AA47" s="199"/>
      <c r="AC47" s="199"/>
      <c r="AE47" s="199"/>
      <c r="AG47" s="199"/>
    </row>
    <row r="48" spans="1:34" x14ac:dyDescent="0.15">
      <c r="B48" s="185" t="s">
        <v>21</v>
      </c>
      <c r="C48" s="1189"/>
      <c r="D48" s="1186"/>
      <c r="E48" s="173" t="s">
        <v>321</v>
      </c>
      <c r="G48" s="199"/>
      <c r="I48" s="199"/>
      <c r="K48" s="199"/>
      <c r="M48" s="199"/>
      <c r="O48" s="199" t="s">
        <v>91</v>
      </c>
      <c r="Q48" s="199"/>
      <c r="S48" s="199"/>
      <c r="U48" s="199"/>
      <c r="W48" s="199"/>
      <c r="Y48" s="199" t="s">
        <v>91</v>
      </c>
      <c r="AA48" s="199"/>
      <c r="AC48" s="199"/>
      <c r="AE48" s="199"/>
      <c r="AG48" s="199"/>
    </row>
    <row r="49" spans="2:33" x14ac:dyDescent="0.15">
      <c r="B49" s="185" t="s">
        <v>123</v>
      </c>
      <c r="C49" s="1189"/>
      <c r="D49" s="1186"/>
      <c r="E49" s="173" t="s">
        <v>322</v>
      </c>
      <c r="G49" s="199"/>
      <c r="I49" s="199"/>
      <c r="K49" s="199"/>
      <c r="M49" s="199"/>
      <c r="O49" s="199">
        <v>100</v>
      </c>
      <c r="Q49" s="199"/>
      <c r="S49" s="199"/>
      <c r="U49" s="199"/>
      <c r="W49" s="199"/>
      <c r="Y49" s="199">
        <v>127.2</v>
      </c>
      <c r="AA49" s="199"/>
      <c r="AC49" s="199"/>
      <c r="AE49" s="199"/>
      <c r="AG49" s="199"/>
    </row>
    <row r="50" spans="2:33" ht="14" thickBot="1" x14ac:dyDescent="0.2">
      <c r="B50" s="183" t="s">
        <v>123</v>
      </c>
      <c r="C50" s="1192"/>
      <c r="D50" s="1197"/>
      <c r="E50" s="171" t="s">
        <v>323</v>
      </c>
      <c r="G50" s="200"/>
      <c r="I50" s="200"/>
      <c r="K50" s="200"/>
      <c r="M50" s="200"/>
      <c r="O50" s="200">
        <v>170</v>
      </c>
      <c r="Q50" s="200"/>
      <c r="S50" s="200"/>
      <c r="U50" s="200"/>
      <c r="W50" s="200"/>
      <c r="Y50" s="200">
        <v>175.2</v>
      </c>
      <c r="AA50" s="200"/>
      <c r="AC50" s="200"/>
      <c r="AE50" s="200"/>
      <c r="AG50" s="200"/>
    </row>
    <row r="51" spans="2:33" ht="14" thickTop="1" x14ac:dyDescent="0.15">
      <c r="B51" s="186" t="s">
        <v>123</v>
      </c>
      <c r="C51" s="1188" t="s">
        <v>330</v>
      </c>
      <c r="D51" s="234" t="s">
        <v>114</v>
      </c>
      <c r="E51" s="174" t="s">
        <v>32</v>
      </c>
      <c r="G51" s="201"/>
      <c r="I51" s="201"/>
      <c r="K51" s="201"/>
      <c r="M51" s="201"/>
      <c r="O51" s="201" t="s">
        <v>116</v>
      </c>
      <c r="Q51" s="201"/>
      <c r="S51" s="201"/>
      <c r="U51" s="201"/>
      <c r="W51" s="201"/>
      <c r="Y51" s="201" t="s">
        <v>42</v>
      </c>
      <c r="AA51" s="201"/>
      <c r="AC51" s="201"/>
      <c r="AE51" s="201"/>
      <c r="AG51" s="201"/>
    </row>
    <row r="52" spans="2:33" x14ac:dyDescent="0.15">
      <c r="B52" s="185" t="s">
        <v>123</v>
      </c>
      <c r="C52" s="1189"/>
      <c r="D52" s="1185" t="s">
        <v>324</v>
      </c>
      <c r="E52" s="173" t="s">
        <v>321</v>
      </c>
      <c r="G52" s="199"/>
      <c r="I52" s="199"/>
      <c r="K52" s="199"/>
      <c r="M52" s="199"/>
      <c r="O52" s="199">
        <v>20</v>
      </c>
      <c r="Q52" s="199"/>
      <c r="S52" s="199"/>
      <c r="U52" s="199"/>
      <c r="W52" s="199"/>
      <c r="Y52" s="199">
        <v>12</v>
      </c>
      <c r="AA52" s="199"/>
      <c r="AC52" s="199"/>
      <c r="AE52" s="199"/>
      <c r="AG52" s="199"/>
    </row>
    <row r="53" spans="2:33" x14ac:dyDescent="0.15">
      <c r="B53" s="185" t="s">
        <v>123</v>
      </c>
      <c r="C53" s="1189"/>
      <c r="D53" s="1186"/>
      <c r="E53" s="173" t="s">
        <v>322</v>
      </c>
      <c r="G53" s="199"/>
      <c r="I53" s="199"/>
      <c r="K53" s="199"/>
      <c r="M53" s="199"/>
      <c r="O53" s="199">
        <v>25</v>
      </c>
      <c r="Q53" s="199"/>
      <c r="S53" s="199"/>
      <c r="U53" s="199"/>
      <c r="W53" s="199"/>
      <c r="Y53" s="199">
        <v>71.2</v>
      </c>
      <c r="AA53" s="199"/>
      <c r="AC53" s="199"/>
      <c r="AE53" s="199"/>
      <c r="AG53" s="199"/>
    </row>
    <row r="54" spans="2:33" x14ac:dyDescent="0.15">
      <c r="B54" s="185" t="s">
        <v>123</v>
      </c>
      <c r="C54" s="1189"/>
      <c r="D54" s="1187"/>
      <c r="E54" s="173" t="s">
        <v>323</v>
      </c>
      <c r="G54" s="199"/>
      <c r="I54" s="199"/>
      <c r="K54" s="199"/>
      <c r="M54" s="199"/>
      <c r="O54" s="199">
        <v>30</v>
      </c>
      <c r="Q54" s="199"/>
      <c r="S54" s="199"/>
      <c r="U54" s="199"/>
      <c r="W54" s="199"/>
      <c r="Y54" s="199">
        <v>143.19999999999999</v>
      </c>
      <c r="AA54" s="199"/>
      <c r="AC54" s="199"/>
      <c r="AE54" s="199"/>
      <c r="AG54" s="199"/>
    </row>
    <row r="55" spans="2:33" x14ac:dyDescent="0.15">
      <c r="B55" s="185" t="s">
        <v>123</v>
      </c>
      <c r="C55" s="1189"/>
      <c r="D55" s="235" t="s">
        <v>10</v>
      </c>
      <c r="E55" s="173" t="s">
        <v>32</v>
      </c>
      <c r="G55" s="199"/>
      <c r="I55" s="199"/>
      <c r="K55" s="199"/>
      <c r="M55" s="199"/>
      <c r="O55" s="199">
        <v>45</v>
      </c>
      <c r="Q55" s="199"/>
      <c r="S55" s="199"/>
      <c r="U55" s="199"/>
      <c r="W55" s="199"/>
      <c r="Y55" s="199">
        <v>20</v>
      </c>
      <c r="AA55" s="199"/>
      <c r="AC55" s="199"/>
      <c r="AE55" s="199"/>
      <c r="AG55" s="199"/>
    </row>
    <row r="56" spans="2:33" ht="14" thickBot="1" x14ac:dyDescent="0.2">
      <c r="B56" s="189" t="s">
        <v>123</v>
      </c>
      <c r="C56" s="1190"/>
      <c r="D56" s="236" t="s">
        <v>9</v>
      </c>
      <c r="E56" s="179" t="s">
        <v>32</v>
      </c>
      <c r="G56" s="202"/>
      <c r="I56" s="202"/>
      <c r="K56" s="202"/>
      <c r="M56" s="202"/>
      <c r="O56" s="202">
        <v>15</v>
      </c>
      <c r="Q56" s="202"/>
      <c r="S56" s="202"/>
      <c r="U56" s="202"/>
      <c r="W56" s="202"/>
      <c r="Y56" s="202">
        <v>8</v>
      </c>
      <c r="AA56" s="202"/>
      <c r="AC56" s="202"/>
      <c r="AE56" s="202"/>
      <c r="AG56" s="202"/>
    </row>
    <row r="57" spans="2:33" s="163" customFormat="1" ht="4" x14ac:dyDescent="0.1">
      <c r="G57" s="164"/>
      <c r="H57" s="164"/>
      <c r="I57" s="164"/>
      <c r="J57" s="164"/>
      <c r="K57" s="164"/>
      <c r="L57" s="164"/>
      <c r="M57" s="164"/>
      <c r="N57" s="164"/>
      <c r="O57" s="164"/>
      <c r="P57" s="164"/>
      <c r="Q57" s="164"/>
      <c r="R57" s="164"/>
      <c r="S57" s="164"/>
      <c r="T57" s="164"/>
      <c r="U57" s="164"/>
      <c r="V57" s="164"/>
      <c r="W57" s="164"/>
      <c r="X57" s="164"/>
      <c r="Y57" s="164"/>
      <c r="Z57" s="164"/>
      <c r="AA57" s="164"/>
      <c r="AB57" s="164"/>
      <c r="AC57" s="164"/>
      <c r="AD57" s="164"/>
      <c r="AE57" s="164"/>
      <c r="AF57" s="164"/>
      <c r="AG57" s="164"/>
    </row>
    <row r="58" spans="2:33" s="145" customFormat="1" x14ac:dyDescent="0.15">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row>
    <row r="59" spans="2:33" s="145" customFormat="1" x14ac:dyDescent="0.15">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c r="AE59" s="146"/>
      <c r="AF59" s="146"/>
      <c r="AG59" s="146"/>
    </row>
    <row r="60" spans="2:33" s="145" customFormat="1" x14ac:dyDescent="0.15">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row>
    <row r="61" spans="2:33" s="145" customFormat="1" x14ac:dyDescent="0.15">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c r="AE61" s="146"/>
      <c r="AF61" s="146"/>
      <c r="AG61" s="146"/>
    </row>
    <row r="62" spans="2:33" s="145" customFormat="1" x14ac:dyDescent="0.15">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c r="AE62" s="146"/>
      <c r="AF62" s="146"/>
      <c r="AG62" s="146"/>
    </row>
    <row r="63" spans="2:33" s="145" customFormat="1" x14ac:dyDescent="0.15">
      <c r="G63" s="146"/>
      <c r="H63" s="146"/>
      <c r="I63" s="146"/>
      <c r="J63" s="146"/>
      <c r="K63" s="146"/>
      <c r="L63" s="146"/>
      <c r="M63" s="146"/>
      <c r="N63" s="146"/>
      <c r="O63" s="146"/>
      <c r="P63" s="146"/>
      <c r="Q63" s="146"/>
      <c r="R63" s="146"/>
      <c r="S63" s="146"/>
      <c r="T63" s="146"/>
      <c r="U63" s="146"/>
      <c r="V63" s="146"/>
      <c r="W63" s="146"/>
      <c r="X63" s="146"/>
      <c r="Y63" s="146"/>
      <c r="Z63" s="146"/>
      <c r="AA63" s="146"/>
      <c r="AB63" s="146"/>
      <c r="AC63" s="146"/>
      <c r="AD63" s="146"/>
      <c r="AE63" s="146"/>
      <c r="AF63" s="146"/>
      <c r="AG63" s="146"/>
    </row>
    <row r="64" spans="2:33" s="145" customFormat="1" x14ac:dyDescent="0.15">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row>
    <row r="65" spans="7:33" s="145" customFormat="1" x14ac:dyDescent="0.15">
      <c r="G65" s="146"/>
      <c r="H65" s="146"/>
      <c r="I65" s="146"/>
      <c r="J65" s="146"/>
      <c r="K65" s="146"/>
      <c r="L65" s="146"/>
      <c r="M65" s="146"/>
      <c r="N65" s="146"/>
      <c r="O65" s="146"/>
      <c r="P65" s="146"/>
      <c r="Q65" s="146"/>
      <c r="R65" s="146"/>
      <c r="S65" s="146"/>
      <c r="T65" s="146"/>
      <c r="U65" s="146"/>
      <c r="V65" s="146"/>
      <c r="W65" s="146"/>
      <c r="X65" s="146"/>
      <c r="Y65" s="146"/>
      <c r="Z65" s="146"/>
      <c r="AA65" s="146"/>
      <c r="AB65" s="146"/>
      <c r="AC65" s="146"/>
      <c r="AD65" s="146"/>
      <c r="AE65" s="146"/>
      <c r="AF65" s="146"/>
      <c r="AG65" s="146"/>
    </row>
    <row r="66" spans="7:33" s="145" customFormat="1" x14ac:dyDescent="0.15">
      <c r="G66" s="146"/>
      <c r="H66" s="146"/>
      <c r="I66" s="146"/>
      <c r="J66" s="146"/>
      <c r="K66" s="146"/>
      <c r="L66" s="146"/>
      <c r="M66" s="146"/>
      <c r="N66" s="146"/>
      <c r="O66" s="146"/>
      <c r="P66" s="146"/>
      <c r="Q66" s="146"/>
      <c r="R66" s="146"/>
      <c r="S66" s="146"/>
      <c r="T66" s="146"/>
      <c r="U66" s="146"/>
      <c r="V66" s="146"/>
      <c r="W66" s="146"/>
      <c r="X66" s="146"/>
      <c r="Y66" s="146"/>
      <c r="Z66" s="146"/>
      <c r="AA66" s="146"/>
      <c r="AB66" s="146"/>
      <c r="AC66" s="146"/>
      <c r="AD66" s="146"/>
      <c r="AE66" s="146"/>
      <c r="AF66" s="146"/>
      <c r="AG66" s="146"/>
    </row>
    <row r="67" spans="7:33" s="145" customFormat="1" x14ac:dyDescent="0.15">
      <c r="G67" s="146"/>
      <c r="H67" s="146"/>
      <c r="I67" s="146"/>
      <c r="J67" s="146"/>
      <c r="K67" s="146"/>
      <c r="L67" s="146"/>
      <c r="M67" s="146"/>
      <c r="N67" s="146"/>
      <c r="O67" s="146"/>
      <c r="P67" s="146"/>
      <c r="Q67" s="146"/>
      <c r="R67" s="146"/>
      <c r="S67" s="146"/>
      <c r="T67" s="146"/>
      <c r="U67" s="146"/>
      <c r="V67" s="146"/>
      <c r="W67" s="146"/>
      <c r="X67" s="146"/>
      <c r="Y67" s="146"/>
      <c r="Z67" s="146"/>
      <c r="AA67" s="146"/>
      <c r="AB67" s="146"/>
      <c r="AC67" s="146"/>
      <c r="AD67" s="146"/>
      <c r="AE67" s="146"/>
      <c r="AF67" s="146"/>
      <c r="AG67" s="146"/>
    </row>
  </sheetData>
  <sheetProtection selectLockedCells="1"/>
  <protectedRanges>
    <protectedRange sqref="E43" name="Range1_3"/>
    <protectedRange sqref="D9" name="Range1_1_2_1_1"/>
    <protectedRange sqref="E12:E14" name="Range1_3_1"/>
    <protectedRange sqref="S6 O6 W6 U6 AA6 Y6 AC6 M6 G6 I6 K6 Q6 AE6 AG6" name="Range1_2_1_1_1"/>
  </protectedRanges>
  <mergeCells count="20">
    <mergeCell ref="C12:C14"/>
    <mergeCell ref="C10:C11"/>
    <mergeCell ref="E2:E4"/>
    <mergeCell ref="B2:D2"/>
    <mergeCell ref="B3:D3"/>
    <mergeCell ref="B4:D4"/>
    <mergeCell ref="B6:D6"/>
    <mergeCell ref="C15:C16"/>
    <mergeCell ref="C51:C56"/>
    <mergeCell ref="B45:E45"/>
    <mergeCell ref="D46:D50"/>
    <mergeCell ref="D52:D54"/>
    <mergeCell ref="C46:C50"/>
    <mergeCell ref="C34:C37"/>
    <mergeCell ref="C41:C43"/>
    <mergeCell ref="C26:C29"/>
    <mergeCell ref="C38:C40"/>
    <mergeCell ref="C23:C25"/>
    <mergeCell ref="C18:C22"/>
    <mergeCell ref="C30:C33"/>
  </mergeCells>
  <conditionalFormatting sqref="G1:AG1048576">
    <cfRule type="containsBlanks" dxfId="1841" priority="23">
      <formula>LEN(TRIM(G1))=0</formula>
    </cfRule>
  </conditionalFormatting>
  <conditionalFormatting sqref="D51:AG52 E47:AG50 D55:AG1048576 E53:AG54 D1:AG3 AC46:AC56 E4:AG4 Y46:Y48 D5:AG46">
    <cfRule type="expression" dxfId="1840" priority="22">
      <formula>IF($B1="M",TRUE,FALSE)</formula>
    </cfRule>
  </conditionalFormatting>
  <conditionalFormatting sqref="B1:B3 B5:B1048576">
    <cfRule type="cellIs" dxfId="1839" priority="21" operator="equal">
      <formula>"M"</formula>
    </cfRule>
  </conditionalFormatting>
  <conditionalFormatting sqref="E47:AH50 A57:AH1048576 E53:AH54 A1:AH3 AC46:AC56 A44:AH45 A7:B43 D46:AH46 A46:B56 D55:AH56 D51:AH52 A5:AH6 A4 E4:AH4 AJ1:XFD1048576 Y46:Y48 D7:AH43">
    <cfRule type="cellIs" dxfId="1838" priority="19" operator="equal">
      <formula>"N/A"</formula>
    </cfRule>
    <cfRule type="cellIs" dxfId="1837" priority="20" operator="equal">
      <formula>"?"</formula>
    </cfRule>
  </conditionalFormatting>
  <conditionalFormatting sqref="C7:C43">
    <cfRule type="cellIs" dxfId="1836" priority="17" operator="equal">
      <formula>"N/A"</formula>
    </cfRule>
    <cfRule type="cellIs" dxfId="1835" priority="18" operator="equal">
      <formula>"?"</formula>
    </cfRule>
  </conditionalFormatting>
  <conditionalFormatting sqref="C46:C56">
    <cfRule type="cellIs" dxfId="1834" priority="15" operator="equal">
      <formula>"N/A"</formula>
    </cfRule>
    <cfRule type="cellIs" dxfId="1833" priority="16" operator="equal">
      <formula>"?"</formula>
    </cfRule>
  </conditionalFormatting>
  <conditionalFormatting sqref="D4">
    <cfRule type="expression" dxfId="1832" priority="14">
      <formula>IF($B4="M",TRUE,FALSE)</formula>
    </cfRule>
  </conditionalFormatting>
  <conditionalFormatting sqref="B4">
    <cfRule type="cellIs" dxfId="1831" priority="13" operator="equal">
      <formula>"M"</formula>
    </cfRule>
  </conditionalFormatting>
  <conditionalFormatting sqref="B4:D4">
    <cfRule type="cellIs" dxfId="1830" priority="11" operator="equal">
      <formula>"N/A"</formula>
    </cfRule>
    <cfRule type="cellIs" dxfId="1829" priority="12" operator="equal">
      <formula>"?"</formula>
    </cfRule>
  </conditionalFormatting>
  <conditionalFormatting sqref="AI1:AI13 AI15:AI1048576">
    <cfRule type="cellIs" dxfId="1828" priority="4" operator="equal">
      <formula>"N/A"</formula>
    </cfRule>
    <cfRule type="cellIs" dxfId="1827" priority="5" operator="equal">
      <formula>"?"</formula>
    </cfRule>
  </conditionalFormatting>
  <conditionalFormatting sqref="AI14">
    <cfRule type="cellIs" dxfId="1826" priority="2" operator="equal">
      <formula>"?"</formula>
    </cfRule>
    <cfRule type="containsBlanks" dxfId="1825" priority="3">
      <formula>LEN(TRIM(AI14))=0</formula>
    </cfRule>
  </conditionalFormatting>
  <conditionalFormatting sqref="AI1:AI1048576">
    <cfRule type="notContainsBlanks" dxfId="1824" priority="1">
      <formula>LEN(TRIM(AI1))&gt;0</formula>
    </cfRule>
  </conditionalFormatting>
  <dataValidations count="1">
    <dataValidation type="list" allowBlank="1" showInputMessage="1" showErrorMessage="1" sqref="B7:B43 B46:B56">
      <formula1>"M,O,S"</formula1>
    </dataValidation>
  </dataValidations>
  <pageMargins left="0.7" right="0.7" top="0.75" bottom="0.75" header="0.3" footer="0.3"/>
  <pageSetup paperSize="5" scale="46"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AK67"/>
  <sheetViews>
    <sheetView showGridLines="0" zoomScale="80" zoomScaleNormal="80" zoomScalePageLayoutView="80" workbookViewId="0">
      <pane xSplit="6" ySplit="5" topLeftCell="O6" activePane="bottomRight" state="frozen"/>
      <selection activeCell="Y2" sqref="Y2"/>
      <selection pane="topRight" activeCell="Y2" sqref="Y2"/>
      <selection pane="bottomLeft" activeCell="Y2" sqref="Y2"/>
      <selection pane="bottomRight" activeCell="AL28" sqref="AL28"/>
    </sheetView>
  </sheetViews>
  <sheetFormatPr baseColWidth="10" defaultColWidth="8.83203125" defaultRowHeight="13" x14ac:dyDescent="0.15"/>
  <cols>
    <col min="1" max="1" width="0.83203125" style="261" customWidth="1"/>
    <col min="2" max="2" width="2.5" style="274" bestFit="1" customWidth="1"/>
    <col min="3" max="3" width="5.6640625" style="274" customWidth="1"/>
    <col min="4" max="5" width="20.6640625" style="263" customWidth="1"/>
    <col min="6" max="6" width="0.83203125" style="261" customWidth="1"/>
    <col min="7" max="7" width="20.6640625" style="274" hidden="1" customWidth="1"/>
    <col min="8" max="8" width="0.83203125" style="262" hidden="1" customWidth="1"/>
    <col min="9" max="9" width="20.6640625" style="274" hidden="1" customWidth="1"/>
    <col min="10" max="10" width="0.83203125" style="262" hidden="1" customWidth="1"/>
    <col min="11" max="11" width="20.6640625" style="274" hidden="1" customWidth="1"/>
    <col min="12" max="12" width="0.83203125" style="262" hidden="1" customWidth="1"/>
    <col min="13" max="13" width="20.6640625" style="274" hidden="1" customWidth="1"/>
    <col min="14" max="14" width="0.83203125" style="262" hidden="1" customWidth="1"/>
    <col min="15" max="15" width="20.6640625" style="274" customWidth="1"/>
    <col min="16" max="16" width="0.83203125" style="262" customWidth="1"/>
    <col min="17" max="17" width="20.6640625" style="274" hidden="1" customWidth="1"/>
    <col min="18" max="18" width="0.83203125" style="262" hidden="1" customWidth="1"/>
    <col min="19" max="19" width="20.6640625" style="274" hidden="1" customWidth="1"/>
    <col min="20" max="20" width="0.83203125" style="262" hidden="1" customWidth="1"/>
    <col min="21" max="21" width="20.6640625" style="274" customWidth="1"/>
    <col min="22" max="22" width="0.83203125" style="262" customWidth="1"/>
    <col min="23" max="23" width="20.6640625" style="274" customWidth="1"/>
    <col min="24" max="24" width="0.83203125" style="262" customWidth="1"/>
    <col min="25" max="25" width="20.6640625" style="274" hidden="1" customWidth="1"/>
    <col min="26" max="26" width="0.83203125" style="262" hidden="1" customWidth="1"/>
    <col min="27" max="27" width="20.6640625" style="274" hidden="1" customWidth="1"/>
    <col min="28" max="28" width="0.83203125" style="262" hidden="1" customWidth="1"/>
    <col min="29" max="29" width="20.6640625" style="274" hidden="1" customWidth="1"/>
    <col min="30" max="30" width="0.83203125" style="262" hidden="1" customWidth="1"/>
    <col min="31" max="31" width="20.6640625" style="274" hidden="1" customWidth="1"/>
    <col min="32" max="32" width="0.83203125" style="262" hidden="1" customWidth="1"/>
    <col min="33" max="33" width="20.6640625" style="274" hidden="1" customWidth="1"/>
    <col min="34" max="34" width="0.83203125" style="262" hidden="1" customWidth="1"/>
    <col min="35" max="35" width="20.6640625" style="274" hidden="1" customWidth="1"/>
    <col min="36" max="36" width="0.83203125" style="261" hidden="1" customWidth="1"/>
    <col min="37" max="37" width="41" style="263" customWidth="1"/>
    <col min="38" max="16384" width="8.83203125" style="263"/>
  </cols>
  <sheetData>
    <row r="1" spans="1:37" s="257" customFormat="1" ht="5" thickBot="1" x14ac:dyDescent="0.15">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row>
    <row r="2" spans="1:37" s="3" customFormat="1" ht="16" x14ac:dyDescent="0.2">
      <c r="A2" s="259"/>
      <c r="B2" s="1220" t="str">
        <f ca="1">IF(MID(CELL("filename",B2),(FIND("]",CELL("filename",B2),1)+1),1)="D","DESKTOP",IF(MID(CELL("filename",B2),(FIND("]",CELL("filename",B2),1)+1),1)="L","LAPTOP",IF(MID(CELL("filename",B2),(FIND("]",CELL("filename",B2),1)+1),1)="T","TABLET")))</f>
        <v>TABLET</v>
      </c>
      <c r="C2" s="1221"/>
      <c r="D2" s="1221"/>
      <c r="E2" s="1222" t="str">
        <f ca="1">RIGHT(CELL("filename",E2),LEN(CELL("filename",E2))-SEARCH("]",CELL("filename",E2)))</f>
        <v>T-SV</v>
      </c>
      <c r="F2" s="259"/>
      <c r="G2" s="285" t="s">
        <v>383</v>
      </c>
      <c r="H2" s="260"/>
      <c r="I2" s="285" t="s">
        <v>459</v>
      </c>
      <c r="J2" s="260"/>
      <c r="K2" s="285" t="s">
        <v>384</v>
      </c>
      <c r="L2" s="260"/>
      <c r="M2" s="285" t="s">
        <v>102</v>
      </c>
      <c r="N2" s="260"/>
      <c r="O2" s="285" t="s">
        <v>387</v>
      </c>
      <c r="P2" s="260"/>
      <c r="Q2" s="285" t="s">
        <v>390</v>
      </c>
      <c r="R2" s="260"/>
      <c r="S2" s="285" t="s">
        <v>105</v>
      </c>
      <c r="T2" s="260"/>
      <c r="U2" s="285" t="s">
        <v>654</v>
      </c>
      <c r="V2" s="260"/>
      <c r="W2" s="285" t="s">
        <v>107</v>
      </c>
      <c r="X2" s="260"/>
      <c r="Y2" s="285" t="s">
        <v>393</v>
      </c>
      <c r="Z2" s="260"/>
      <c r="AA2" s="285" t="s">
        <v>394</v>
      </c>
      <c r="AB2" s="260"/>
      <c r="AC2" s="285" t="s">
        <v>108</v>
      </c>
      <c r="AD2" s="260"/>
      <c r="AE2" s="285" t="s">
        <v>399</v>
      </c>
      <c r="AF2" s="260"/>
      <c r="AG2" s="285" t="s">
        <v>109</v>
      </c>
      <c r="AH2" s="260"/>
      <c r="AI2" s="285" t="s">
        <v>402</v>
      </c>
      <c r="AJ2" s="259"/>
    </row>
    <row r="3" spans="1:37" ht="16" x14ac:dyDescent="0.15">
      <c r="B3" s="1225" t="str">
        <f ca="1">IF(MID(CELL("filename",B3),(FIND("]",CELL("filename",B3),1)+3),1)="R","RUGGED",IF(MID(CELL("filename",B3),(FIND("]",CELL("filename",B3),1)+3),1)="S","STANDARD",IF(MID(CELL("filename",B3),(FIND("]",CELL("filename",B3),1)+3),1)="U","ULTRALIGHT",IF(MID(CELL("filename",B3),(FIND("]",CELL("filename",B3),1)+3),1)="L","LAPLET"))))</f>
        <v>STANDARD</v>
      </c>
      <c r="C3" s="1226"/>
      <c r="D3" s="1226"/>
      <c r="E3" s="1223"/>
      <c r="G3" s="286"/>
      <c r="I3" s="286"/>
      <c r="K3" s="286"/>
      <c r="M3" s="286"/>
      <c r="O3" s="286" t="s">
        <v>1143</v>
      </c>
      <c r="Q3" s="286"/>
      <c r="S3" s="286"/>
      <c r="U3" s="286" t="s">
        <v>779</v>
      </c>
      <c r="W3" s="286" t="s">
        <v>612</v>
      </c>
      <c r="Y3" s="286"/>
      <c r="AA3" s="286"/>
      <c r="AC3" s="286"/>
      <c r="AE3" s="286"/>
      <c r="AG3" s="286"/>
      <c r="AI3" s="286"/>
    </row>
    <row r="4" spans="1:37" ht="17" thickBot="1" x14ac:dyDescent="0.2">
      <c r="B4" s="1227" t="str">
        <f ca="1">IF(MID(CELL("filename",B4),(FIND("]",CELL("filename",B4),1)+4),1)="V","VALUE",IF(MID(CELL("filename",B4),(FIND("]",CELL("filename",B4),1)+4),1)="S","STANDARD",IF(MID(CELL("filename",B4),(FIND("]",CELL("filename",B4),1)+4),1)="M","MIDRANGE",IF(MID(CELL("filename",B4),(FIND("]",CELL("filename",B4),1)+4),1)="P","PERFORMANCE"))))</f>
        <v>VALUE</v>
      </c>
      <c r="C4" s="1228"/>
      <c r="D4" s="1228"/>
      <c r="E4" s="1224"/>
      <c r="G4" s="287"/>
      <c r="I4" s="287"/>
      <c r="K4" s="287"/>
      <c r="M4" s="287"/>
      <c r="O4" s="287">
        <v>354</v>
      </c>
      <c r="Q4" s="287"/>
      <c r="S4" s="287"/>
      <c r="U4" s="287">
        <v>449</v>
      </c>
      <c r="W4" s="287">
        <v>665</v>
      </c>
      <c r="Y4" s="287"/>
      <c r="AA4" s="287"/>
      <c r="AC4" s="287"/>
      <c r="AE4" s="287"/>
      <c r="AG4" s="287"/>
      <c r="AI4" s="287"/>
    </row>
    <row r="5" spans="1:37" s="257" customFormat="1" ht="5" thickBot="1" x14ac:dyDescent="0.15">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row>
    <row r="6" spans="1:37" s="266" customFormat="1" ht="14" x14ac:dyDescent="0.15">
      <c r="A6" s="264"/>
      <c r="B6" s="1214" t="s">
        <v>86</v>
      </c>
      <c r="C6" s="1215"/>
      <c r="D6" s="1215"/>
      <c r="E6" s="1216"/>
      <c r="F6" s="264"/>
      <c r="G6" s="324" t="s">
        <v>0</v>
      </c>
      <c r="H6" s="265"/>
      <c r="I6" s="324" t="s">
        <v>0</v>
      </c>
      <c r="J6" s="265"/>
      <c r="K6" s="324" t="s">
        <v>0</v>
      </c>
      <c r="L6" s="265"/>
      <c r="M6" s="324" t="s">
        <v>0</v>
      </c>
      <c r="N6" s="265"/>
      <c r="O6" s="324" t="s">
        <v>0</v>
      </c>
      <c r="P6" s="265"/>
      <c r="Q6" s="324" t="s">
        <v>0</v>
      </c>
      <c r="R6" s="265"/>
      <c r="S6" s="324" t="s">
        <v>0</v>
      </c>
      <c r="T6" s="265"/>
      <c r="U6" s="324" t="s">
        <v>0</v>
      </c>
      <c r="V6" s="265"/>
      <c r="W6" s="324" t="s">
        <v>0</v>
      </c>
      <c r="X6" s="265"/>
      <c r="Y6" s="324" t="s">
        <v>0</v>
      </c>
      <c r="Z6" s="265"/>
      <c r="AA6" s="324" t="s">
        <v>0</v>
      </c>
      <c r="AB6" s="265"/>
      <c r="AC6" s="324" t="s">
        <v>0</v>
      </c>
      <c r="AD6" s="265"/>
      <c r="AE6" s="324" t="s">
        <v>0</v>
      </c>
      <c r="AF6" s="265"/>
      <c r="AG6" s="324" t="s">
        <v>0</v>
      </c>
      <c r="AH6" s="265"/>
      <c r="AI6" s="324" t="s">
        <v>0</v>
      </c>
      <c r="AJ6" s="264"/>
    </row>
    <row r="7" spans="1:37" ht="18" thickBot="1" x14ac:dyDescent="0.2">
      <c r="A7" s="267"/>
      <c r="B7" s="301" t="s">
        <v>22</v>
      </c>
      <c r="C7" s="299" t="s">
        <v>277</v>
      </c>
      <c r="D7" s="300" t="s">
        <v>485</v>
      </c>
      <c r="E7" s="302" t="s">
        <v>32</v>
      </c>
      <c r="G7" s="325"/>
      <c r="I7" s="325"/>
      <c r="K7" s="325"/>
      <c r="M7" s="325"/>
      <c r="O7" s="325" t="s">
        <v>1144</v>
      </c>
      <c r="Q7" s="325"/>
      <c r="S7" s="325"/>
      <c r="U7" s="325" t="s">
        <v>780</v>
      </c>
      <c r="W7" s="325" t="s">
        <v>204</v>
      </c>
      <c r="Y7" s="325"/>
      <c r="AA7" s="325"/>
      <c r="AC7" s="325"/>
      <c r="AE7" s="325"/>
      <c r="AG7" s="325"/>
      <c r="AI7" s="325"/>
    </row>
    <row r="8" spans="1:37" ht="24" thickTop="1" thickBot="1" x14ac:dyDescent="0.2">
      <c r="B8" s="303" t="s">
        <v>22</v>
      </c>
      <c r="C8" s="288" t="s">
        <v>462</v>
      </c>
      <c r="D8" s="289" t="s">
        <v>89</v>
      </c>
      <c r="E8" s="304" t="s">
        <v>32</v>
      </c>
      <c r="G8" s="326"/>
      <c r="I8" s="326"/>
      <c r="K8" s="326"/>
      <c r="M8" s="326"/>
      <c r="O8" s="326" t="s">
        <v>575</v>
      </c>
      <c r="Q8" s="326"/>
      <c r="S8" s="326"/>
      <c r="U8" s="326" t="s">
        <v>575</v>
      </c>
      <c r="W8" s="326" t="s">
        <v>575</v>
      </c>
      <c r="Y8" s="326"/>
      <c r="AA8" s="326"/>
      <c r="AC8" s="326"/>
      <c r="AE8" s="326"/>
      <c r="AG8" s="326"/>
      <c r="AI8" s="326"/>
    </row>
    <row r="9" spans="1:37" ht="18" thickTop="1" thickBot="1" x14ac:dyDescent="0.2">
      <c r="B9" s="303" t="s">
        <v>22</v>
      </c>
      <c r="C9" s="288" t="s">
        <v>463</v>
      </c>
      <c r="D9" s="289" t="s">
        <v>8</v>
      </c>
      <c r="E9" s="304" t="s">
        <v>32</v>
      </c>
      <c r="G9" s="326"/>
      <c r="I9" s="326"/>
      <c r="K9" s="326"/>
      <c r="M9" s="326"/>
      <c r="O9" s="326" t="s">
        <v>1145</v>
      </c>
      <c r="Q9" s="326"/>
      <c r="S9" s="326"/>
      <c r="U9" s="326" t="s">
        <v>781</v>
      </c>
      <c r="W9" s="326" t="s">
        <v>613</v>
      </c>
      <c r="Y9" s="326"/>
      <c r="AA9" s="326"/>
      <c r="AC9" s="326"/>
      <c r="AE9" s="326"/>
      <c r="AG9" s="326"/>
      <c r="AI9" s="326"/>
    </row>
    <row r="10" spans="1:37" ht="13.5" customHeight="1" thickTop="1" x14ac:dyDescent="0.15">
      <c r="B10" s="305" t="s">
        <v>22</v>
      </c>
      <c r="C10" s="1209" t="s">
        <v>464</v>
      </c>
      <c r="D10" s="290" t="s">
        <v>132</v>
      </c>
      <c r="E10" s="306" t="s">
        <v>32</v>
      </c>
      <c r="F10" s="268"/>
      <c r="G10" s="327"/>
      <c r="H10" s="269"/>
      <c r="I10" s="327"/>
      <c r="J10" s="269"/>
      <c r="K10" s="327"/>
      <c r="L10" s="269"/>
      <c r="M10" s="327"/>
      <c r="N10" s="269"/>
      <c r="O10" s="327" t="s">
        <v>129</v>
      </c>
      <c r="P10" s="269"/>
      <c r="Q10" s="327"/>
      <c r="R10" s="269"/>
      <c r="S10" s="327"/>
      <c r="T10" s="269"/>
      <c r="U10" s="327" t="s">
        <v>782</v>
      </c>
      <c r="V10" s="269"/>
      <c r="W10" s="327" t="s">
        <v>129</v>
      </c>
      <c r="X10" s="269"/>
      <c r="Y10" s="327"/>
      <c r="Z10" s="269"/>
      <c r="AA10" s="327"/>
      <c r="AB10" s="269"/>
      <c r="AC10" s="327"/>
      <c r="AD10" s="269"/>
      <c r="AE10" s="327"/>
      <c r="AF10" s="269"/>
      <c r="AG10" s="327"/>
      <c r="AH10" s="269"/>
      <c r="AI10" s="327"/>
      <c r="AJ10" s="268"/>
    </row>
    <row r="11" spans="1:37" ht="27" thickBot="1" x14ac:dyDescent="0.2">
      <c r="B11" s="307" t="s">
        <v>22</v>
      </c>
      <c r="C11" s="1213"/>
      <c r="D11" s="291" t="s">
        <v>126</v>
      </c>
      <c r="E11" s="308" t="s">
        <v>32</v>
      </c>
      <c r="G11" s="328"/>
      <c r="I11" s="328"/>
      <c r="K11" s="328"/>
      <c r="M11" s="328"/>
      <c r="O11" s="328" t="s">
        <v>1333</v>
      </c>
      <c r="Q11" s="328"/>
      <c r="S11" s="328"/>
      <c r="U11" s="328" t="s">
        <v>1331</v>
      </c>
      <c r="W11" s="328" t="s">
        <v>1332</v>
      </c>
      <c r="Y11" s="328"/>
      <c r="AA11" s="328"/>
      <c r="AC11" s="328"/>
      <c r="AE11" s="328"/>
      <c r="AG11" s="328"/>
      <c r="AI11" s="328"/>
    </row>
    <row r="12" spans="1:37" ht="13.5" customHeight="1" thickTop="1" x14ac:dyDescent="0.15">
      <c r="B12" s="309" t="s">
        <v>21</v>
      </c>
      <c r="C12" s="1209" t="s">
        <v>481</v>
      </c>
      <c r="D12" s="292" t="s">
        <v>288</v>
      </c>
      <c r="E12" s="310">
        <v>1</v>
      </c>
      <c r="F12" s="270"/>
      <c r="G12" s="329"/>
      <c r="H12" s="271"/>
      <c r="I12" s="329"/>
      <c r="J12" s="271"/>
      <c r="K12" s="329"/>
      <c r="L12" s="271"/>
      <c r="M12" s="329"/>
      <c r="N12" s="271"/>
      <c r="O12" s="329" t="s">
        <v>1146</v>
      </c>
      <c r="P12" s="271"/>
      <c r="Q12" s="329"/>
      <c r="R12" s="271"/>
      <c r="S12" s="329"/>
      <c r="T12" s="271"/>
      <c r="U12" s="329" t="s">
        <v>80</v>
      </c>
      <c r="V12" s="271"/>
      <c r="W12" s="329" t="s">
        <v>80</v>
      </c>
      <c r="X12" s="271"/>
      <c r="Y12" s="329"/>
      <c r="Z12" s="271"/>
      <c r="AA12" s="329"/>
      <c r="AB12" s="271"/>
      <c r="AC12" s="329"/>
      <c r="AD12" s="271"/>
      <c r="AE12" s="329"/>
      <c r="AF12" s="271"/>
      <c r="AG12" s="329"/>
      <c r="AH12" s="271"/>
      <c r="AI12" s="329"/>
      <c r="AJ12" s="270"/>
    </row>
    <row r="13" spans="1:37" x14ac:dyDescent="0.15">
      <c r="B13" s="311" t="s">
        <v>317</v>
      </c>
      <c r="C13" s="1210"/>
      <c r="D13" s="293" t="s">
        <v>127</v>
      </c>
      <c r="E13" s="312" t="s">
        <v>116</v>
      </c>
      <c r="F13" s="272"/>
      <c r="G13" s="330"/>
      <c r="H13" s="273"/>
      <c r="I13" s="330"/>
      <c r="J13" s="273"/>
      <c r="K13" s="330"/>
      <c r="L13" s="273"/>
      <c r="M13" s="330"/>
      <c r="N13" s="273"/>
      <c r="O13" s="330" t="s">
        <v>116</v>
      </c>
      <c r="P13" s="273"/>
      <c r="Q13" s="330"/>
      <c r="R13" s="273"/>
      <c r="S13" s="330"/>
      <c r="T13" s="273"/>
      <c r="U13" s="330" t="s">
        <v>116</v>
      </c>
      <c r="V13" s="273"/>
      <c r="W13" s="330" t="s">
        <v>116</v>
      </c>
      <c r="X13" s="273"/>
      <c r="Y13" s="330"/>
      <c r="Z13" s="273"/>
      <c r="AA13" s="330"/>
      <c r="AB13" s="273"/>
      <c r="AC13" s="330"/>
      <c r="AD13" s="273"/>
      <c r="AE13" s="330"/>
      <c r="AF13" s="273"/>
      <c r="AG13" s="330"/>
      <c r="AH13" s="273"/>
      <c r="AI13" s="330"/>
      <c r="AJ13" s="272"/>
    </row>
    <row r="14" spans="1:37" ht="14" thickBot="1" x14ac:dyDescent="0.2">
      <c r="B14" s="307" t="s">
        <v>317</v>
      </c>
      <c r="C14" s="1213"/>
      <c r="D14" s="291" t="s">
        <v>289</v>
      </c>
      <c r="E14" s="308" t="s">
        <v>116</v>
      </c>
      <c r="G14" s="328"/>
      <c r="I14" s="328"/>
      <c r="K14" s="328"/>
      <c r="M14" s="328"/>
      <c r="O14" s="328" t="s">
        <v>116</v>
      </c>
      <c r="Q14" s="328"/>
      <c r="S14" s="328"/>
      <c r="U14" s="328" t="s">
        <v>116</v>
      </c>
      <c r="W14" s="328" t="s">
        <v>116</v>
      </c>
      <c r="Y14" s="328"/>
      <c r="AA14" s="328"/>
      <c r="AC14" s="328"/>
      <c r="AE14" s="328"/>
      <c r="AG14" s="328"/>
      <c r="AI14" s="328"/>
    </row>
    <row r="15" spans="1:37" s="347" customFormat="1" ht="13.5" customHeight="1" thickTop="1" x14ac:dyDescent="0.15">
      <c r="A15" s="270"/>
      <c r="B15" s="309" t="s">
        <v>21</v>
      </c>
      <c r="C15" s="1209" t="s">
        <v>424</v>
      </c>
      <c r="D15" s="292" t="s">
        <v>288</v>
      </c>
      <c r="E15" s="310">
        <v>8</v>
      </c>
      <c r="F15" s="270"/>
      <c r="G15" s="329"/>
      <c r="H15" s="271"/>
      <c r="I15" s="329"/>
      <c r="J15" s="271"/>
      <c r="K15" s="329"/>
      <c r="L15" s="271"/>
      <c r="M15" s="329"/>
      <c r="N15" s="271"/>
      <c r="O15" s="329" t="s">
        <v>1093</v>
      </c>
      <c r="P15" s="271"/>
      <c r="Q15" s="329"/>
      <c r="R15" s="271"/>
      <c r="S15" s="329"/>
      <c r="T15" s="271"/>
      <c r="U15" s="329" t="s">
        <v>783</v>
      </c>
      <c r="V15" s="271"/>
      <c r="W15" s="329">
        <v>64</v>
      </c>
      <c r="X15" s="271"/>
      <c r="Y15" s="329"/>
      <c r="Z15" s="271"/>
      <c r="AA15" s="329"/>
      <c r="AB15" s="271"/>
      <c r="AC15" s="329"/>
      <c r="AD15" s="271"/>
      <c r="AE15" s="329"/>
      <c r="AF15" s="271"/>
      <c r="AG15" s="329"/>
      <c r="AH15" s="271"/>
      <c r="AI15" s="329"/>
      <c r="AJ15" s="270"/>
      <c r="AK15" s="263"/>
    </row>
    <row r="16" spans="1:37" ht="27" thickBot="1" x14ac:dyDescent="0.2">
      <c r="B16" s="307" t="s">
        <v>22</v>
      </c>
      <c r="C16" s="1213"/>
      <c r="D16" s="291" t="s">
        <v>290</v>
      </c>
      <c r="E16" s="308" t="s">
        <v>32</v>
      </c>
      <c r="G16" s="328"/>
      <c r="I16" s="328"/>
      <c r="K16" s="328"/>
      <c r="M16" s="328"/>
      <c r="O16" s="328" t="s">
        <v>97</v>
      </c>
      <c r="Q16" s="328"/>
      <c r="S16" s="328"/>
      <c r="U16" s="328" t="s">
        <v>702</v>
      </c>
      <c r="W16" s="328" t="s">
        <v>206</v>
      </c>
      <c r="Y16" s="328"/>
      <c r="AA16" s="328"/>
      <c r="AC16" s="328"/>
      <c r="AE16" s="328"/>
      <c r="AG16" s="328"/>
      <c r="AI16" s="328"/>
    </row>
    <row r="17" spans="1:36" ht="18" thickTop="1" thickBot="1" x14ac:dyDescent="0.2">
      <c r="B17" s="303" t="s">
        <v>317</v>
      </c>
      <c r="C17" s="288" t="s">
        <v>465</v>
      </c>
      <c r="D17" s="289" t="s">
        <v>2</v>
      </c>
      <c r="E17" s="304" t="s">
        <v>116</v>
      </c>
      <c r="G17" s="326"/>
      <c r="I17" s="326"/>
      <c r="K17" s="326"/>
      <c r="M17" s="326"/>
      <c r="O17" s="326" t="s">
        <v>116</v>
      </c>
      <c r="Q17" s="326"/>
      <c r="S17" s="326"/>
      <c r="U17" s="326" t="s">
        <v>116</v>
      </c>
      <c r="W17" s="326" t="s">
        <v>116</v>
      </c>
      <c r="Y17" s="326"/>
      <c r="AA17" s="326"/>
      <c r="AC17" s="326"/>
      <c r="AE17" s="326"/>
      <c r="AG17" s="326"/>
      <c r="AI17" s="326"/>
    </row>
    <row r="18" spans="1:36" ht="14" thickTop="1" x14ac:dyDescent="0.15">
      <c r="B18" s="313" t="s">
        <v>22</v>
      </c>
      <c r="C18" s="1209" t="s">
        <v>482</v>
      </c>
      <c r="D18" s="294" t="s">
        <v>486</v>
      </c>
      <c r="E18" s="314" t="s">
        <v>499</v>
      </c>
      <c r="G18" s="331"/>
      <c r="I18" s="331"/>
      <c r="K18" s="331"/>
      <c r="M18" s="331"/>
      <c r="O18" s="331" t="s">
        <v>1367</v>
      </c>
      <c r="Q18" s="331"/>
      <c r="S18" s="331"/>
      <c r="U18" s="331" t="s">
        <v>1334</v>
      </c>
      <c r="W18" s="331" t="s">
        <v>1335</v>
      </c>
      <c r="Y18" s="331"/>
      <c r="AA18" s="331"/>
      <c r="AC18" s="331"/>
      <c r="AE18" s="331"/>
      <c r="AG18" s="331"/>
      <c r="AI18" s="331"/>
    </row>
    <row r="19" spans="1:36" x14ac:dyDescent="0.15">
      <c r="B19" s="311" t="s">
        <v>22</v>
      </c>
      <c r="C19" s="1210"/>
      <c r="D19" s="293" t="s">
        <v>487</v>
      </c>
      <c r="E19" s="312" t="s">
        <v>32</v>
      </c>
      <c r="G19" s="332"/>
      <c r="I19" s="332"/>
      <c r="K19" s="332"/>
      <c r="M19" s="332"/>
      <c r="O19" s="332" t="s">
        <v>1147</v>
      </c>
      <c r="Q19" s="332"/>
      <c r="S19" s="332"/>
      <c r="U19" s="332">
        <v>1</v>
      </c>
      <c r="W19" s="332">
        <v>0</v>
      </c>
      <c r="Y19" s="332"/>
      <c r="AA19" s="332"/>
      <c r="AC19" s="332"/>
      <c r="AE19" s="332"/>
      <c r="AG19" s="332"/>
      <c r="AI19" s="332"/>
    </row>
    <row r="20" spans="1:36" ht="26" x14ac:dyDescent="0.15">
      <c r="B20" s="311" t="s">
        <v>22</v>
      </c>
      <c r="C20" s="1210"/>
      <c r="D20" s="293" t="s">
        <v>293</v>
      </c>
      <c r="E20" s="312" t="s">
        <v>505</v>
      </c>
      <c r="G20" s="332"/>
      <c r="I20" s="332"/>
      <c r="K20" s="332"/>
      <c r="M20" s="332"/>
      <c r="O20" s="332" t="s">
        <v>784</v>
      </c>
      <c r="Q20" s="332"/>
      <c r="S20" s="332"/>
      <c r="U20" s="332" t="s">
        <v>784</v>
      </c>
      <c r="W20" s="332" t="s">
        <v>295</v>
      </c>
      <c r="Y20" s="332"/>
      <c r="AA20" s="332"/>
      <c r="AC20" s="332"/>
      <c r="AE20" s="332"/>
      <c r="AG20" s="332"/>
      <c r="AI20" s="332"/>
    </row>
    <row r="21" spans="1:36" x14ac:dyDescent="0.15">
      <c r="B21" s="311" t="s">
        <v>21</v>
      </c>
      <c r="C21" s="1210"/>
      <c r="D21" s="293" t="s">
        <v>1</v>
      </c>
      <c r="E21" s="312" t="s">
        <v>81</v>
      </c>
      <c r="G21" s="332"/>
      <c r="I21" s="332"/>
      <c r="K21" s="332"/>
      <c r="M21" s="332"/>
      <c r="O21" s="332" t="s">
        <v>42</v>
      </c>
      <c r="Q21" s="332"/>
      <c r="S21" s="332"/>
      <c r="U21" s="332" t="s">
        <v>81</v>
      </c>
      <c r="W21" s="332" t="s">
        <v>81</v>
      </c>
      <c r="Y21" s="332"/>
      <c r="AA21" s="332"/>
      <c r="AC21" s="332"/>
      <c r="AE21" s="332"/>
      <c r="AG21" s="332"/>
      <c r="AI21" s="332"/>
    </row>
    <row r="22" spans="1:36" ht="14" thickBot="1" x14ac:dyDescent="0.2">
      <c r="B22" s="307" t="s">
        <v>21</v>
      </c>
      <c r="C22" s="1213"/>
      <c r="D22" s="291" t="s">
        <v>437</v>
      </c>
      <c r="E22" s="308" t="s">
        <v>42</v>
      </c>
      <c r="G22" s="328"/>
      <c r="I22" s="328"/>
      <c r="K22" s="328"/>
      <c r="M22" s="328"/>
      <c r="O22" s="328" t="s">
        <v>42</v>
      </c>
      <c r="Q22" s="328"/>
      <c r="S22" s="328"/>
      <c r="U22" s="328" t="s">
        <v>42</v>
      </c>
      <c r="W22" s="328" t="s">
        <v>31</v>
      </c>
      <c r="Y22" s="328"/>
      <c r="AA22" s="328"/>
      <c r="AC22" s="328"/>
      <c r="AE22" s="328"/>
      <c r="AG22" s="328"/>
      <c r="AI22" s="328"/>
    </row>
    <row r="23" spans="1:36" ht="26.25" customHeight="1" thickTop="1" x14ac:dyDescent="0.15">
      <c r="B23" s="313" t="s">
        <v>21</v>
      </c>
      <c r="C23" s="1209" t="s">
        <v>24</v>
      </c>
      <c r="D23" s="294" t="s">
        <v>438</v>
      </c>
      <c r="E23" s="314" t="s">
        <v>461</v>
      </c>
      <c r="G23" s="331"/>
      <c r="I23" s="331"/>
      <c r="K23" s="331"/>
      <c r="M23" s="331"/>
      <c r="O23" s="331" t="s">
        <v>503</v>
      </c>
      <c r="Q23" s="331"/>
      <c r="S23" s="331"/>
      <c r="U23" s="331" t="s">
        <v>503</v>
      </c>
      <c r="W23" s="331" t="s">
        <v>503</v>
      </c>
      <c r="Y23" s="331"/>
      <c r="AA23" s="331"/>
      <c r="AC23" s="331"/>
      <c r="AE23" s="331"/>
      <c r="AG23" s="331"/>
      <c r="AI23" s="331"/>
    </row>
    <row r="24" spans="1:36" x14ac:dyDescent="0.15">
      <c r="B24" s="311" t="s">
        <v>22</v>
      </c>
      <c r="C24" s="1210"/>
      <c r="D24" s="293" t="s">
        <v>4</v>
      </c>
      <c r="E24" s="312" t="s">
        <v>33</v>
      </c>
      <c r="G24" s="332"/>
      <c r="I24" s="332"/>
      <c r="K24" s="332"/>
      <c r="M24" s="332"/>
      <c r="O24" s="332" t="s">
        <v>575</v>
      </c>
      <c r="Q24" s="332"/>
      <c r="S24" s="332"/>
      <c r="U24" s="332" t="s">
        <v>575</v>
      </c>
      <c r="W24" s="332" t="s">
        <v>575</v>
      </c>
      <c r="Y24" s="332"/>
      <c r="AA24" s="332"/>
      <c r="AC24" s="332"/>
      <c r="AE24" s="332"/>
      <c r="AG24" s="332"/>
      <c r="AI24" s="332"/>
    </row>
    <row r="25" spans="1:36" ht="14" thickBot="1" x14ac:dyDescent="0.2">
      <c r="B25" s="307" t="s">
        <v>22</v>
      </c>
      <c r="C25" s="1213"/>
      <c r="D25" s="291" t="s">
        <v>301</v>
      </c>
      <c r="E25" s="308" t="s">
        <v>32</v>
      </c>
      <c r="G25" s="328"/>
      <c r="I25" s="328"/>
      <c r="K25" s="328"/>
      <c r="M25" s="328"/>
      <c r="O25" s="328" t="s">
        <v>1149</v>
      </c>
      <c r="Q25" s="328"/>
      <c r="S25" s="328"/>
      <c r="U25" s="328" t="s">
        <v>785</v>
      </c>
      <c r="W25" s="328" t="s">
        <v>275</v>
      </c>
      <c r="Y25" s="328"/>
      <c r="AA25" s="328"/>
      <c r="AC25" s="328"/>
      <c r="AE25" s="328"/>
      <c r="AG25" s="328"/>
      <c r="AI25" s="328"/>
    </row>
    <row r="26" spans="1:36" ht="13.5" customHeight="1" thickTop="1" x14ac:dyDescent="0.15">
      <c r="B26" s="313" t="s">
        <v>21</v>
      </c>
      <c r="C26" s="1209" t="s">
        <v>235</v>
      </c>
      <c r="D26" s="294" t="s">
        <v>3</v>
      </c>
      <c r="E26" s="314" t="s">
        <v>506</v>
      </c>
      <c r="F26" s="263"/>
      <c r="G26" s="331"/>
      <c r="H26" s="274"/>
      <c r="I26" s="331"/>
      <c r="J26" s="274"/>
      <c r="K26" s="331"/>
      <c r="L26" s="274"/>
      <c r="M26" s="331"/>
      <c r="N26" s="274"/>
      <c r="O26" s="331" t="s">
        <v>44</v>
      </c>
      <c r="P26" s="274"/>
      <c r="Q26" s="331"/>
      <c r="R26" s="274"/>
      <c r="S26" s="331"/>
      <c r="T26" s="274"/>
      <c r="U26" s="331" t="s">
        <v>506</v>
      </c>
      <c r="V26" s="274"/>
      <c r="W26" s="331" t="s">
        <v>506</v>
      </c>
      <c r="X26" s="274"/>
      <c r="Y26" s="331"/>
      <c r="Z26" s="274"/>
      <c r="AA26" s="331"/>
      <c r="AB26" s="274"/>
      <c r="AC26" s="331"/>
      <c r="AD26" s="274"/>
      <c r="AE26" s="331"/>
      <c r="AF26" s="274"/>
      <c r="AG26" s="331"/>
      <c r="AH26" s="274"/>
      <c r="AI26" s="331"/>
      <c r="AJ26" s="263"/>
    </row>
    <row r="27" spans="1:36" x14ac:dyDescent="0.15">
      <c r="B27" s="311" t="s">
        <v>22</v>
      </c>
      <c r="C27" s="1210"/>
      <c r="D27" s="293" t="s">
        <v>117</v>
      </c>
      <c r="E27" s="312" t="s">
        <v>119</v>
      </c>
      <c r="G27" s="332"/>
      <c r="I27" s="332"/>
      <c r="K27" s="332"/>
      <c r="M27" s="332"/>
      <c r="O27" s="332" t="s">
        <v>119</v>
      </c>
      <c r="Q27" s="332"/>
      <c r="S27" s="332"/>
      <c r="U27" s="332" t="s">
        <v>119</v>
      </c>
      <c r="W27" s="332" t="s">
        <v>119</v>
      </c>
      <c r="Y27" s="332"/>
      <c r="AA27" s="332"/>
      <c r="AC27" s="332"/>
      <c r="AE27" s="332"/>
      <c r="AG27" s="332"/>
      <c r="AI27" s="332"/>
    </row>
    <row r="28" spans="1:36" x14ac:dyDescent="0.15">
      <c r="B28" s="311" t="s">
        <v>22</v>
      </c>
      <c r="C28" s="1210"/>
      <c r="D28" s="293" t="s">
        <v>304</v>
      </c>
      <c r="E28" s="315" t="s">
        <v>32</v>
      </c>
      <c r="F28" s="275"/>
      <c r="G28" s="333"/>
      <c r="H28" s="276"/>
      <c r="I28" s="333"/>
      <c r="J28" s="276"/>
      <c r="K28" s="333"/>
      <c r="L28" s="276"/>
      <c r="M28" s="333"/>
      <c r="N28" s="276"/>
      <c r="O28" s="333" t="s">
        <v>1150</v>
      </c>
      <c r="P28" s="276"/>
      <c r="Q28" s="333"/>
      <c r="R28" s="276"/>
      <c r="S28" s="333"/>
      <c r="T28" s="276"/>
      <c r="U28" s="333" t="s">
        <v>786</v>
      </c>
      <c r="V28" s="276"/>
      <c r="W28" s="333">
        <v>1.1000000000000001</v>
      </c>
      <c r="X28" s="276"/>
      <c r="Y28" s="333"/>
      <c r="Z28" s="276"/>
      <c r="AA28" s="333"/>
      <c r="AB28" s="276"/>
      <c r="AC28" s="333"/>
      <c r="AD28" s="276"/>
      <c r="AE28" s="333"/>
      <c r="AF28" s="276"/>
      <c r="AG28" s="333"/>
      <c r="AH28" s="276"/>
      <c r="AI28" s="333"/>
      <c r="AJ28" s="275"/>
    </row>
    <row r="29" spans="1:36" ht="27" thickBot="1" x14ac:dyDescent="0.2">
      <c r="B29" s="307" t="s">
        <v>22</v>
      </c>
      <c r="C29" s="1213"/>
      <c r="D29" s="291" t="s">
        <v>35</v>
      </c>
      <c r="E29" s="308" t="s">
        <v>32</v>
      </c>
      <c r="G29" s="328"/>
      <c r="I29" s="328"/>
      <c r="K29" s="328"/>
      <c r="M29" s="328"/>
      <c r="O29" s="328" t="s">
        <v>1129</v>
      </c>
      <c r="Q29" s="328"/>
      <c r="S29" s="328"/>
      <c r="U29" s="328" t="s">
        <v>787</v>
      </c>
      <c r="W29" s="328" t="s">
        <v>208</v>
      </c>
      <c r="Y29" s="328"/>
      <c r="AA29" s="328"/>
      <c r="AC29" s="328"/>
      <c r="AE29" s="328"/>
      <c r="AG29" s="328"/>
      <c r="AI29" s="328"/>
    </row>
    <row r="30" spans="1:36" s="279" customFormat="1" ht="13.5" customHeight="1" thickTop="1" x14ac:dyDescent="0.15">
      <c r="A30" s="277"/>
      <c r="B30" s="316" t="s">
        <v>22</v>
      </c>
      <c r="C30" s="1209" t="s">
        <v>483</v>
      </c>
      <c r="D30" s="295" t="s">
        <v>307</v>
      </c>
      <c r="E30" s="317" t="s">
        <v>471</v>
      </c>
      <c r="F30" s="277"/>
      <c r="G30" s="334"/>
      <c r="H30" s="278"/>
      <c r="I30" s="334"/>
      <c r="J30" s="278"/>
      <c r="K30" s="334"/>
      <c r="L30" s="278"/>
      <c r="M30" s="334"/>
      <c r="N30" s="278"/>
      <c r="O30" s="334" t="s">
        <v>458</v>
      </c>
      <c r="P30" s="278"/>
      <c r="Q30" s="334"/>
      <c r="R30" s="278"/>
      <c r="S30" s="334"/>
      <c r="T30" s="278"/>
      <c r="U30" s="334" t="s">
        <v>788</v>
      </c>
      <c r="V30" s="278"/>
      <c r="W30" s="334" t="s">
        <v>458</v>
      </c>
      <c r="X30" s="278"/>
      <c r="Y30" s="334"/>
      <c r="Z30" s="278"/>
      <c r="AA30" s="334"/>
      <c r="AB30" s="278"/>
      <c r="AC30" s="334"/>
      <c r="AD30" s="278"/>
      <c r="AE30" s="334"/>
      <c r="AF30" s="278"/>
      <c r="AG30" s="334"/>
      <c r="AH30" s="278"/>
      <c r="AI30" s="334"/>
      <c r="AJ30" s="277"/>
    </row>
    <row r="31" spans="1:36" ht="26" x14ac:dyDescent="0.15">
      <c r="B31" s="311" t="s">
        <v>22</v>
      </c>
      <c r="C31" s="1210"/>
      <c r="D31" s="293" t="s">
        <v>488</v>
      </c>
      <c r="E31" s="312" t="s">
        <v>32</v>
      </c>
      <c r="G31" s="332"/>
      <c r="I31" s="332"/>
      <c r="K31" s="332"/>
      <c r="M31" s="332"/>
      <c r="O31" s="332" t="s">
        <v>1151</v>
      </c>
      <c r="Q31" s="332"/>
      <c r="S31" s="332"/>
      <c r="U31" s="332" t="s">
        <v>563</v>
      </c>
      <c r="W31" s="332" t="s">
        <v>205</v>
      </c>
      <c r="Y31" s="332"/>
      <c r="AA31" s="332"/>
      <c r="AC31" s="332"/>
      <c r="AE31" s="332"/>
      <c r="AG31" s="332"/>
      <c r="AI31" s="332"/>
    </row>
    <row r="32" spans="1:36" ht="26" x14ac:dyDescent="0.15">
      <c r="B32" s="311" t="s">
        <v>317</v>
      </c>
      <c r="C32" s="1210"/>
      <c r="D32" s="293" t="s">
        <v>315</v>
      </c>
      <c r="E32" s="312" t="s">
        <v>116</v>
      </c>
      <c r="G32" s="332"/>
      <c r="I32" s="332"/>
      <c r="K32" s="332"/>
      <c r="M32" s="332"/>
      <c r="O32" s="332" t="s">
        <v>116</v>
      </c>
      <c r="Q32" s="332"/>
      <c r="S32" s="332"/>
      <c r="U32" s="332" t="s">
        <v>116</v>
      </c>
      <c r="W32" s="332" t="s">
        <v>116</v>
      </c>
      <c r="Y32" s="332"/>
      <c r="AA32" s="332"/>
      <c r="AC32" s="332"/>
      <c r="AE32" s="332"/>
      <c r="AG32" s="332"/>
      <c r="AI32" s="332"/>
    </row>
    <row r="33" spans="1:36" ht="27" thickBot="1" x14ac:dyDescent="0.2">
      <c r="B33" s="307" t="s">
        <v>317</v>
      </c>
      <c r="C33" s="1213"/>
      <c r="D33" s="291" t="s">
        <v>316</v>
      </c>
      <c r="E33" s="308" t="s">
        <v>116</v>
      </c>
      <c r="G33" s="328"/>
      <c r="I33" s="328"/>
      <c r="K33" s="328"/>
      <c r="M33" s="328"/>
      <c r="O33" s="328" t="s">
        <v>116</v>
      </c>
      <c r="Q33" s="328"/>
      <c r="S33" s="328"/>
      <c r="U33" s="328" t="s">
        <v>116</v>
      </c>
      <c r="W33" s="328" t="s">
        <v>116</v>
      </c>
      <c r="Y33" s="328"/>
      <c r="AA33" s="328"/>
      <c r="AC33" s="328"/>
      <c r="AE33" s="328"/>
      <c r="AG33" s="328"/>
      <c r="AI33" s="328"/>
    </row>
    <row r="34" spans="1:36" ht="13.5" customHeight="1" thickTop="1" x14ac:dyDescent="0.15">
      <c r="B34" s="313" t="s">
        <v>22</v>
      </c>
      <c r="C34" s="1209" t="s">
        <v>305</v>
      </c>
      <c r="D34" s="294" t="s">
        <v>27</v>
      </c>
      <c r="E34" s="314" t="s">
        <v>32</v>
      </c>
      <c r="G34" s="331"/>
      <c r="I34" s="331"/>
      <c r="K34" s="331"/>
      <c r="M34" s="331"/>
      <c r="O34" s="331" t="s">
        <v>1152</v>
      </c>
      <c r="Q34" s="331"/>
      <c r="S34" s="331"/>
      <c r="U34" s="331" t="s">
        <v>575</v>
      </c>
      <c r="W34" s="331" t="s">
        <v>575</v>
      </c>
      <c r="Y34" s="331"/>
      <c r="AA34" s="331"/>
      <c r="AC34" s="331"/>
      <c r="AE34" s="331"/>
      <c r="AG34" s="331"/>
      <c r="AI34" s="331"/>
    </row>
    <row r="35" spans="1:36" x14ac:dyDescent="0.15">
      <c r="B35" s="311" t="s">
        <v>21</v>
      </c>
      <c r="C35" s="1210"/>
      <c r="D35" s="293" t="s">
        <v>40</v>
      </c>
      <c r="E35" s="312" t="s">
        <v>507</v>
      </c>
      <c r="G35" s="335"/>
      <c r="I35" s="335"/>
      <c r="K35" s="335"/>
      <c r="M35" s="335"/>
      <c r="O35" s="335" t="s">
        <v>44</v>
      </c>
      <c r="Q35" s="335"/>
      <c r="S35" s="335"/>
      <c r="U35" s="335" t="s">
        <v>91</v>
      </c>
      <c r="W35" s="335" t="s">
        <v>120</v>
      </c>
      <c r="Y35" s="335"/>
      <c r="AA35" s="335"/>
      <c r="AC35" s="335"/>
      <c r="AE35" s="335"/>
      <c r="AG35" s="335"/>
      <c r="AI35" s="335"/>
    </row>
    <row r="36" spans="1:36" ht="52" x14ac:dyDescent="0.15">
      <c r="B36" s="311" t="s">
        <v>21</v>
      </c>
      <c r="C36" s="1210"/>
      <c r="D36" s="293" t="s">
        <v>319</v>
      </c>
      <c r="E36" s="312" t="s">
        <v>507</v>
      </c>
      <c r="G36" s="332"/>
      <c r="I36" s="332"/>
      <c r="K36" s="332"/>
      <c r="M36" s="332"/>
      <c r="O36" s="332" t="s">
        <v>44</v>
      </c>
      <c r="Q36" s="332"/>
      <c r="S36" s="332"/>
      <c r="U36" s="332" t="s">
        <v>789</v>
      </c>
      <c r="W36" s="332" t="s">
        <v>207</v>
      </c>
      <c r="Y36" s="332"/>
      <c r="AA36" s="332"/>
      <c r="AC36" s="332"/>
      <c r="AE36" s="332"/>
      <c r="AG36" s="332"/>
      <c r="AI36" s="332"/>
    </row>
    <row r="37" spans="1:36" ht="27" thickBot="1" x14ac:dyDescent="0.2">
      <c r="B37" s="307" t="s">
        <v>22</v>
      </c>
      <c r="C37" s="1213"/>
      <c r="D37" s="291" t="s">
        <v>318</v>
      </c>
      <c r="E37" s="308" t="s">
        <v>32</v>
      </c>
      <c r="G37" s="328"/>
      <c r="I37" s="328"/>
      <c r="K37" s="328"/>
      <c r="M37" s="328"/>
      <c r="O37" s="328" t="s">
        <v>633</v>
      </c>
      <c r="Q37" s="328"/>
      <c r="S37" s="328"/>
      <c r="U37" s="328" t="s">
        <v>575</v>
      </c>
      <c r="W37" s="328" t="s">
        <v>575</v>
      </c>
      <c r="Y37" s="328"/>
      <c r="AA37" s="328"/>
      <c r="AC37" s="328"/>
      <c r="AE37" s="328"/>
      <c r="AG37" s="328"/>
      <c r="AI37" s="328"/>
    </row>
    <row r="38" spans="1:36" ht="13.5" customHeight="1" thickTop="1" x14ac:dyDescent="0.15">
      <c r="B38" s="313" t="s">
        <v>22</v>
      </c>
      <c r="C38" s="1209" t="s">
        <v>306</v>
      </c>
      <c r="D38" s="294" t="s">
        <v>489</v>
      </c>
      <c r="E38" s="318" t="s">
        <v>32</v>
      </c>
      <c r="F38" s="280"/>
      <c r="G38" s="336"/>
      <c r="H38" s="281"/>
      <c r="I38" s="336"/>
      <c r="J38" s="281"/>
      <c r="K38" s="336"/>
      <c r="L38" s="281"/>
      <c r="M38" s="336"/>
      <c r="N38" s="281"/>
      <c r="O38" s="336">
        <v>32</v>
      </c>
      <c r="P38" s="281"/>
      <c r="Q38" s="336"/>
      <c r="R38" s="281"/>
      <c r="S38" s="336"/>
      <c r="T38" s="281"/>
      <c r="U38" s="336" t="s">
        <v>790</v>
      </c>
      <c r="V38" s="281"/>
      <c r="W38" s="336">
        <v>33</v>
      </c>
      <c r="X38" s="281"/>
      <c r="Y38" s="336"/>
      <c r="Z38" s="281"/>
      <c r="AA38" s="336"/>
      <c r="AB38" s="281"/>
      <c r="AC38" s="336"/>
      <c r="AD38" s="281"/>
      <c r="AE38" s="336"/>
      <c r="AF38" s="281"/>
      <c r="AG38" s="336"/>
      <c r="AH38" s="281"/>
      <c r="AI38" s="336"/>
      <c r="AJ38" s="280"/>
    </row>
    <row r="39" spans="1:36" x14ac:dyDescent="0.15">
      <c r="B39" s="311" t="s">
        <v>21</v>
      </c>
      <c r="C39" s="1210"/>
      <c r="D39" s="293" t="s">
        <v>490</v>
      </c>
      <c r="E39" s="312" t="s">
        <v>77</v>
      </c>
      <c r="G39" s="332"/>
      <c r="I39" s="332"/>
      <c r="K39" s="332"/>
      <c r="M39" s="332"/>
      <c r="O39" s="332" t="s">
        <v>77</v>
      </c>
      <c r="Q39" s="332"/>
      <c r="S39" s="332"/>
      <c r="U39" s="332" t="s">
        <v>761</v>
      </c>
      <c r="W39" s="332" t="s">
        <v>77</v>
      </c>
      <c r="Y39" s="332"/>
      <c r="AA39" s="332"/>
      <c r="AC39" s="332"/>
      <c r="AE39" s="332"/>
      <c r="AG39" s="332"/>
      <c r="AI39" s="332"/>
    </row>
    <row r="40" spans="1:36" ht="14" thickBot="1" x14ac:dyDescent="0.2">
      <c r="B40" s="307" t="s">
        <v>21</v>
      </c>
      <c r="C40" s="1213"/>
      <c r="D40" s="291" t="s">
        <v>491</v>
      </c>
      <c r="E40" s="308" t="s">
        <v>508</v>
      </c>
      <c r="G40" s="328"/>
      <c r="I40" s="328"/>
      <c r="K40" s="328"/>
      <c r="M40" s="328"/>
      <c r="O40" s="328" t="s">
        <v>91</v>
      </c>
      <c r="Q40" s="328"/>
      <c r="S40" s="328"/>
      <c r="U40" s="328" t="s">
        <v>91</v>
      </c>
      <c r="W40" s="328" t="s">
        <v>41</v>
      </c>
      <c r="Y40" s="328"/>
      <c r="AA40" s="328"/>
      <c r="AC40" s="328"/>
      <c r="AE40" s="328"/>
      <c r="AG40" s="328"/>
      <c r="AI40" s="328"/>
    </row>
    <row r="41" spans="1:36" ht="66" thickTop="1" x14ac:dyDescent="0.15">
      <c r="B41" s="313" t="s">
        <v>21</v>
      </c>
      <c r="C41" s="1209" t="s">
        <v>484</v>
      </c>
      <c r="D41" s="294" t="s">
        <v>5</v>
      </c>
      <c r="E41" s="314" t="s">
        <v>327</v>
      </c>
      <c r="G41" s="331"/>
      <c r="I41" s="331"/>
      <c r="K41" s="331"/>
      <c r="M41" s="331"/>
      <c r="O41" s="331" t="s">
        <v>327</v>
      </c>
      <c r="Q41" s="331"/>
      <c r="S41" s="331"/>
      <c r="U41" s="331" t="s">
        <v>327</v>
      </c>
      <c r="W41" s="331" t="s">
        <v>270</v>
      </c>
      <c r="Y41" s="331"/>
      <c r="AA41" s="331"/>
      <c r="AC41" s="331"/>
      <c r="AE41" s="331"/>
      <c r="AG41" s="331"/>
      <c r="AI41" s="331"/>
    </row>
    <row r="42" spans="1:36" x14ac:dyDescent="0.15">
      <c r="B42" s="319" t="s">
        <v>22</v>
      </c>
      <c r="C42" s="1210"/>
      <c r="D42" s="296" t="s">
        <v>6</v>
      </c>
      <c r="E42" s="320" t="s">
        <v>32</v>
      </c>
      <c r="F42" s="282"/>
      <c r="G42" s="337"/>
      <c r="H42" s="283"/>
      <c r="I42" s="337"/>
      <c r="J42" s="283"/>
      <c r="K42" s="337"/>
      <c r="L42" s="283"/>
      <c r="M42" s="337"/>
      <c r="N42" s="283"/>
      <c r="O42" s="337">
        <v>6</v>
      </c>
      <c r="P42" s="283"/>
      <c r="Q42" s="337"/>
      <c r="R42" s="283"/>
      <c r="S42" s="337"/>
      <c r="T42" s="283"/>
      <c r="U42" s="337" t="s">
        <v>116</v>
      </c>
      <c r="V42" s="283"/>
      <c r="W42" s="337">
        <v>6</v>
      </c>
      <c r="X42" s="283"/>
      <c r="Y42" s="337"/>
      <c r="Z42" s="283"/>
      <c r="AA42" s="337"/>
      <c r="AB42" s="283"/>
      <c r="AC42" s="337"/>
      <c r="AD42" s="283"/>
      <c r="AE42" s="337"/>
      <c r="AF42" s="283"/>
      <c r="AG42" s="337"/>
      <c r="AH42" s="283"/>
      <c r="AI42" s="337"/>
      <c r="AJ42" s="282"/>
    </row>
    <row r="43" spans="1:36" ht="14" thickBot="1" x14ac:dyDescent="0.2">
      <c r="B43" s="321" t="s">
        <v>22</v>
      </c>
      <c r="C43" s="1211"/>
      <c r="D43" s="322" t="s">
        <v>7</v>
      </c>
      <c r="E43" s="323" t="s">
        <v>32</v>
      </c>
      <c r="G43" s="338"/>
      <c r="I43" s="338"/>
      <c r="K43" s="338"/>
      <c r="M43" s="338"/>
      <c r="O43" s="338" t="s">
        <v>100</v>
      </c>
      <c r="Q43" s="338"/>
      <c r="S43" s="338"/>
      <c r="U43" s="338" t="s">
        <v>116</v>
      </c>
      <c r="W43" s="338" t="s">
        <v>100</v>
      </c>
      <c r="Y43" s="338"/>
      <c r="AA43" s="338"/>
      <c r="AC43" s="338"/>
      <c r="AE43" s="338"/>
      <c r="AG43" s="338"/>
      <c r="AI43" s="338"/>
    </row>
    <row r="44" spans="1:36" s="257" customFormat="1" ht="5" thickBot="1" x14ac:dyDescent="0.15">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row>
    <row r="45" spans="1:36" s="284" customFormat="1" ht="14" x14ac:dyDescent="0.15">
      <c r="A45" s="264"/>
      <c r="B45" s="1214" t="s">
        <v>320</v>
      </c>
      <c r="C45" s="1215" t="s">
        <v>110</v>
      </c>
      <c r="D45" s="1215"/>
      <c r="E45" s="1216"/>
      <c r="F45" s="264"/>
      <c r="G45" s="324" t="s">
        <v>328</v>
      </c>
      <c r="H45" s="265"/>
      <c r="I45" s="324" t="s">
        <v>328</v>
      </c>
      <c r="J45" s="265"/>
      <c r="K45" s="324" t="s">
        <v>328</v>
      </c>
      <c r="L45" s="265"/>
      <c r="M45" s="324" t="s">
        <v>328</v>
      </c>
      <c r="N45" s="265"/>
      <c r="O45" s="324" t="s">
        <v>328</v>
      </c>
      <c r="P45" s="265"/>
      <c r="Q45" s="324" t="s">
        <v>328</v>
      </c>
      <c r="R45" s="265"/>
      <c r="S45" s="324" t="s">
        <v>328</v>
      </c>
      <c r="T45" s="265"/>
      <c r="U45" s="324" t="s">
        <v>328</v>
      </c>
      <c r="V45" s="265"/>
      <c r="W45" s="324" t="s">
        <v>328</v>
      </c>
      <c r="X45" s="265"/>
      <c r="Y45" s="324" t="s">
        <v>328</v>
      </c>
      <c r="Z45" s="265"/>
      <c r="AA45" s="324" t="s">
        <v>328</v>
      </c>
      <c r="AB45" s="265"/>
      <c r="AC45" s="324" t="s">
        <v>328</v>
      </c>
      <c r="AD45" s="265"/>
      <c r="AE45" s="324" t="s">
        <v>328</v>
      </c>
      <c r="AF45" s="265"/>
      <c r="AG45" s="324" t="s">
        <v>328</v>
      </c>
      <c r="AH45" s="265"/>
      <c r="AI45" s="324" t="s">
        <v>328</v>
      </c>
      <c r="AJ45" s="264"/>
    </row>
    <row r="46" spans="1:36" ht="12.75" customHeight="1" x14ac:dyDescent="0.15">
      <c r="B46" s="344" t="s">
        <v>22</v>
      </c>
      <c r="C46" s="1217" t="s">
        <v>329</v>
      </c>
      <c r="D46" s="1218" t="s">
        <v>509</v>
      </c>
      <c r="E46" s="345" t="s">
        <v>325</v>
      </c>
      <c r="G46" s="339"/>
      <c r="I46" s="339"/>
      <c r="K46" s="339"/>
      <c r="M46" s="339"/>
      <c r="O46" s="339">
        <v>-32</v>
      </c>
      <c r="Q46" s="339"/>
      <c r="S46" s="339"/>
      <c r="U46" s="339" t="s">
        <v>116</v>
      </c>
      <c r="W46" s="339" t="s">
        <v>116</v>
      </c>
      <c r="Y46" s="339"/>
      <c r="AA46" s="339"/>
      <c r="AC46" s="339"/>
      <c r="AE46" s="339"/>
      <c r="AG46" s="339"/>
      <c r="AI46" s="339"/>
    </row>
    <row r="47" spans="1:36" x14ac:dyDescent="0.15">
      <c r="B47" s="311" t="s">
        <v>22</v>
      </c>
      <c r="C47" s="1210"/>
      <c r="D47" s="1212"/>
      <c r="E47" s="312" t="s">
        <v>326</v>
      </c>
      <c r="G47" s="340"/>
      <c r="I47" s="340"/>
      <c r="K47" s="340"/>
      <c r="M47" s="340"/>
      <c r="O47" s="340">
        <v>-33</v>
      </c>
      <c r="Q47" s="340"/>
      <c r="S47" s="340"/>
      <c r="U47" s="340" t="s">
        <v>116</v>
      </c>
      <c r="W47" s="340" t="s">
        <v>116</v>
      </c>
      <c r="Y47" s="340"/>
      <c r="AA47" s="340"/>
      <c r="AC47" s="340"/>
      <c r="AE47" s="340"/>
      <c r="AG47" s="340"/>
      <c r="AI47" s="340"/>
    </row>
    <row r="48" spans="1:36" x14ac:dyDescent="0.15">
      <c r="B48" s="311" t="s">
        <v>21</v>
      </c>
      <c r="C48" s="1210"/>
      <c r="D48" s="1212"/>
      <c r="E48" s="312" t="s">
        <v>321</v>
      </c>
      <c r="G48" s="340"/>
      <c r="I48" s="340"/>
      <c r="K48" s="340"/>
      <c r="M48" s="340"/>
      <c r="O48" s="340" t="s">
        <v>91</v>
      </c>
      <c r="Q48" s="340"/>
      <c r="S48" s="340"/>
      <c r="U48" s="340" t="s">
        <v>91</v>
      </c>
      <c r="W48" s="340" t="s">
        <v>91</v>
      </c>
      <c r="Y48" s="340"/>
      <c r="AA48" s="340"/>
      <c r="AC48" s="340"/>
      <c r="AE48" s="340"/>
      <c r="AG48" s="340"/>
      <c r="AI48" s="340"/>
    </row>
    <row r="49" spans="2:37" s="261" customFormat="1" x14ac:dyDescent="0.15">
      <c r="B49" s="311" t="s">
        <v>22</v>
      </c>
      <c r="C49" s="1210"/>
      <c r="D49" s="1212"/>
      <c r="E49" s="312" t="s">
        <v>322</v>
      </c>
      <c r="G49" s="340"/>
      <c r="H49" s="262"/>
      <c r="I49" s="340"/>
      <c r="J49" s="262"/>
      <c r="K49" s="340"/>
      <c r="L49" s="262"/>
      <c r="M49" s="340"/>
      <c r="N49" s="262"/>
      <c r="O49" s="340" t="s">
        <v>116</v>
      </c>
      <c r="P49" s="262"/>
      <c r="Q49" s="340"/>
      <c r="R49" s="262"/>
      <c r="S49" s="340"/>
      <c r="T49" s="262"/>
      <c r="U49" s="340" t="s">
        <v>116</v>
      </c>
      <c r="V49" s="262"/>
      <c r="W49" s="340" t="s">
        <v>116</v>
      </c>
      <c r="X49" s="262"/>
      <c r="Y49" s="340"/>
      <c r="Z49" s="262"/>
      <c r="AA49" s="340"/>
      <c r="AB49" s="262"/>
      <c r="AC49" s="340"/>
      <c r="AD49" s="262"/>
      <c r="AE49" s="340"/>
      <c r="AF49" s="262"/>
      <c r="AG49" s="340"/>
      <c r="AH49" s="262"/>
      <c r="AI49" s="340"/>
      <c r="AK49" s="263"/>
    </row>
    <row r="50" spans="2:37" s="261" customFormat="1" ht="14" thickBot="1" x14ac:dyDescent="0.2">
      <c r="B50" s="307" t="s">
        <v>22</v>
      </c>
      <c r="C50" s="1213"/>
      <c r="D50" s="1219"/>
      <c r="E50" s="308" t="s">
        <v>323</v>
      </c>
      <c r="G50" s="341"/>
      <c r="H50" s="262"/>
      <c r="I50" s="341"/>
      <c r="J50" s="262"/>
      <c r="K50" s="341"/>
      <c r="L50" s="262"/>
      <c r="M50" s="341"/>
      <c r="N50" s="262"/>
      <c r="O50" s="341" t="s">
        <v>116</v>
      </c>
      <c r="P50" s="262"/>
      <c r="Q50" s="341"/>
      <c r="R50" s="262"/>
      <c r="S50" s="341"/>
      <c r="T50" s="262"/>
      <c r="U50" s="341" t="s">
        <v>116</v>
      </c>
      <c r="V50" s="262"/>
      <c r="W50" s="341" t="s">
        <v>116</v>
      </c>
      <c r="X50" s="262"/>
      <c r="Y50" s="341"/>
      <c r="Z50" s="262"/>
      <c r="AA50" s="341"/>
      <c r="AB50" s="262"/>
      <c r="AC50" s="341"/>
      <c r="AD50" s="262"/>
      <c r="AE50" s="341"/>
      <c r="AF50" s="262"/>
      <c r="AG50" s="341"/>
      <c r="AH50" s="262"/>
      <c r="AI50" s="341"/>
      <c r="AK50" s="263"/>
    </row>
    <row r="51" spans="2:37" s="261" customFormat="1" ht="13.5" customHeight="1" thickTop="1" x14ac:dyDescent="0.15">
      <c r="B51" s="313" t="s">
        <v>22</v>
      </c>
      <c r="C51" s="1209" t="s">
        <v>330</v>
      </c>
      <c r="D51" s="297" t="s">
        <v>114</v>
      </c>
      <c r="E51" s="314" t="s">
        <v>32</v>
      </c>
      <c r="G51" s="342"/>
      <c r="H51" s="262"/>
      <c r="I51" s="342"/>
      <c r="J51" s="262"/>
      <c r="K51" s="342"/>
      <c r="L51" s="262"/>
      <c r="M51" s="342"/>
      <c r="N51" s="262"/>
      <c r="O51" s="342" t="s">
        <v>116</v>
      </c>
      <c r="P51" s="262"/>
      <c r="Q51" s="342"/>
      <c r="R51" s="262"/>
      <c r="S51" s="342"/>
      <c r="T51" s="262"/>
      <c r="U51" s="342" t="s">
        <v>116</v>
      </c>
      <c r="V51" s="262"/>
      <c r="W51" s="342" t="s">
        <v>116</v>
      </c>
      <c r="X51" s="262"/>
      <c r="Y51" s="342"/>
      <c r="Z51" s="262"/>
      <c r="AA51" s="342"/>
      <c r="AB51" s="262"/>
      <c r="AC51" s="342"/>
      <c r="AD51" s="262"/>
      <c r="AE51" s="342"/>
      <c r="AF51" s="262"/>
      <c r="AG51" s="342"/>
      <c r="AH51" s="262"/>
      <c r="AI51" s="342"/>
      <c r="AK51" s="263"/>
    </row>
    <row r="52" spans="2:37" s="261" customFormat="1" x14ac:dyDescent="0.15">
      <c r="B52" s="311" t="s">
        <v>22</v>
      </c>
      <c r="C52" s="1210"/>
      <c r="D52" s="1212" t="s">
        <v>324</v>
      </c>
      <c r="E52" s="312" t="s">
        <v>321</v>
      </c>
      <c r="G52" s="340"/>
      <c r="H52" s="262"/>
      <c r="I52" s="340"/>
      <c r="J52" s="262"/>
      <c r="K52" s="340"/>
      <c r="L52" s="262"/>
      <c r="M52" s="340"/>
      <c r="N52" s="262"/>
      <c r="O52" s="340">
        <v>20</v>
      </c>
      <c r="P52" s="262"/>
      <c r="Q52" s="340"/>
      <c r="R52" s="262"/>
      <c r="S52" s="340"/>
      <c r="T52" s="262"/>
      <c r="U52" s="340" t="s">
        <v>116</v>
      </c>
      <c r="V52" s="262"/>
      <c r="W52" s="340" t="s">
        <v>116</v>
      </c>
      <c r="X52" s="262"/>
      <c r="Y52" s="340"/>
      <c r="Z52" s="262"/>
      <c r="AA52" s="340"/>
      <c r="AB52" s="262"/>
      <c r="AC52" s="340"/>
      <c r="AD52" s="262"/>
      <c r="AE52" s="340"/>
      <c r="AF52" s="262"/>
      <c r="AG52" s="340"/>
      <c r="AH52" s="262"/>
      <c r="AI52" s="340"/>
      <c r="AK52" s="263"/>
    </row>
    <row r="53" spans="2:37" s="261" customFormat="1" x14ac:dyDescent="0.15">
      <c r="B53" s="311" t="s">
        <v>22</v>
      </c>
      <c r="C53" s="1210"/>
      <c r="D53" s="1212"/>
      <c r="E53" s="312" t="s">
        <v>322</v>
      </c>
      <c r="G53" s="340"/>
      <c r="H53" s="262"/>
      <c r="I53" s="340"/>
      <c r="J53" s="262"/>
      <c r="K53" s="340"/>
      <c r="L53" s="262"/>
      <c r="M53" s="340"/>
      <c r="N53" s="262"/>
      <c r="O53" s="340" t="s">
        <v>116</v>
      </c>
      <c r="P53" s="262"/>
      <c r="Q53" s="340"/>
      <c r="R53" s="262"/>
      <c r="S53" s="340"/>
      <c r="T53" s="262"/>
      <c r="U53" s="340" t="s">
        <v>116</v>
      </c>
      <c r="V53" s="262"/>
      <c r="W53" s="340" t="s">
        <v>116</v>
      </c>
      <c r="X53" s="262"/>
      <c r="Y53" s="340"/>
      <c r="Z53" s="262"/>
      <c r="AA53" s="340"/>
      <c r="AB53" s="262"/>
      <c r="AC53" s="340"/>
      <c r="AD53" s="262"/>
      <c r="AE53" s="340"/>
      <c r="AF53" s="262"/>
      <c r="AG53" s="340"/>
      <c r="AH53" s="262"/>
      <c r="AI53" s="340"/>
      <c r="AK53" s="263"/>
    </row>
    <row r="54" spans="2:37" s="261" customFormat="1" x14ac:dyDescent="0.15">
      <c r="B54" s="311" t="s">
        <v>22</v>
      </c>
      <c r="C54" s="1210"/>
      <c r="D54" s="1212"/>
      <c r="E54" s="312" t="s">
        <v>323</v>
      </c>
      <c r="G54" s="340"/>
      <c r="H54" s="262"/>
      <c r="I54" s="340"/>
      <c r="J54" s="262"/>
      <c r="K54" s="340"/>
      <c r="L54" s="262"/>
      <c r="M54" s="340"/>
      <c r="N54" s="262"/>
      <c r="O54" s="340" t="s">
        <v>116</v>
      </c>
      <c r="P54" s="262"/>
      <c r="Q54" s="340"/>
      <c r="R54" s="262"/>
      <c r="S54" s="340"/>
      <c r="T54" s="262"/>
      <c r="U54" s="340" t="s">
        <v>116</v>
      </c>
      <c r="V54" s="262"/>
      <c r="W54" s="340" t="s">
        <v>116</v>
      </c>
      <c r="X54" s="262"/>
      <c r="Y54" s="340"/>
      <c r="Z54" s="262"/>
      <c r="AA54" s="340"/>
      <c r="AB54" s="262"/>
      <c r="AC54" s="340"/>
      <c r="AD54" s="262"/>
      <c r="AE54" s="340"/>
      <c r="AF54" s="262"/>
      <c r="AG54" s="340"/>
      <c r="AH54" s="262"/>
      <c r="AI54" s="340"/>
      <c r="AK54" s="263"/>
    </row>
    <row r="55" spans="2:37" s="261" customFormat="1" x14ac:dyDescent="0.15">
      <c r="B55" s="311" t="s">
        <v>22</v>
      </c>
      <c r="C55" s="1210"/>
      <c r="D55" s="298" t="s">
        <v>10</v>
      </c>
      <c r="E55" s="312" t="s">
        <v>32</v>
      </c>
      <c r="G55" s="340"/>
      <c r="H55" s="262"/>
      <c r="I55" s="340"/>
      <c r="J55" s="262"/>
      <c r="K55" s="340"/>
      <c r="L55" s="262"/>
      <c r="M55" s="340"/>
      <c r="N55" s="262"/>
      <c r="O55" s="340">
        <v>45</v>
      </c>
      <c r="P55" s="262"/>
      <c r="Q55" s="340"/>
      <c r="R55" s="262"/>
      <c r="S55" s="340"/>
      <c r="T55" s="262"/>
      <c r="U55" s="340" t="s">
        <v>635</v>
      </c>
      <c r="V55" s="262"/>
      <c r="W55" s="340">
        <v>20</v>
      </c>
      <c r="X55" s="262"/>
      <c r="Y55" s="340"/>
      <c r="Z55" s="262"/>
      <c r="AA55" s="340"/>
      <c r="AB55" s="262"/>
      <c r="AC55" s="340"/>
      <c r="AD55" s="262"/>
      <c r="AE55" s="340"/>
      <c r="AF55" s="262"/>
      <c r="AG55" s="340"/>
      <c r="AH55" s="262"/>
      <c r="AI55" s="340"/>
      <c r="AK55" s="263"/>
    </row>
    <row r="56" spans="2:37" s="261" customFormat="1" ht="14" thickBot="1" x14ac:dyDescent="0.2">
      <c r="B56" s="321" t="s">
        <v>22</v>
      </c>
      <c r="C56" s="1211"/>
      <c r="D56" s="346" t="s">
        <v>9</v>
      </c>
      <c r="E56" s="323" t="s">
        <v>32</v>
      </c>
      <c r="G56" s="343"/>
      <c r="H56" s="262"/>
      <c r="I56" s="343"/>
      <c r="J56" s="262"/>
      <c r="K56" s="343"/>
      <c r="L56" s="262"/>
      <c r="M56" s="343"/>
      <c r="N56" s="262"/>
      <c r="O56" s="343">
        <v>10</v>
      </c>
      <c r="P56" s="262"/>
      <c r="Q56" s="343"/>
      <c r="R56" s="262"/>
      <c r="S56" s="343"/>
      <c r="T56" s="262"/>
      <c r="U56" s="343" t="s">
        <v>635</v>
      </c>
      <c r="V56" s="262"/>
      <c r="W56" s="343">
        <v>8</v>
      </c>
      <c r="X56" s="262"/>
      <c r="Y56" s="343"/>
      <c r="Z56" s="262"/>
      <c r="AA56" s="343"/>
      <c r="AB56" s="262"/>
      <c r="AC56" s="343"/>
      <c r="AD56" s="262"/>
      <c r="AE56" s="343"/>
      <c r="AF56" s="262"/>
      <c r="AG56" s="343"/>
      <c r="AH56" s="262"/>
      <c r="AI56" s="343"/>
      <c r="AK56" s="263"/>
    </row>
    <row r="57" spans="2:37" s="257" customFormat="1" ht="4" x14ac:dyDescent="0.1">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row>
    <row r="58" spans="2:37" s="261" customFormat="1" x14ac:dyDescent="0.15">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row>
    <row r="59" spans="2:37" s="261" customFormat="1" x14ac:dyDescent="0.15">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row>
    <row r="60" spans="2:37" s="261" customFormat="1" x14ac:dyDescent="0.15">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row>
    <row r="61" spans="2:37" s="261" customFormat="1" x14ac:dyDescent="0.15">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row>
    <row r="62" spans="2:37" s="261" customFormat="1" x14ac:dyDescent="0.15">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row>
    <row r="63" spans="2:37" s="261" customFormat="1" x14ac:dyDescent="0.15">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row>
    <row r="64" spans="2:37" s="261" customFormat="1" x14ac:dyDescent="0.15">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row>
    <row r="65" spans="7:35" s="261" customFormat="1" x14ac:dyDescent="0.15">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row>
    <row r="66" spans="7:35" s="261" customFormat="1" x14ac:dyDescent="0.15">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row>
    <row r="67" spans="7:35" s="261" customFormat="1" x14ac:dyDescent="0.15">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row>
  </sheetData>
  <sheetProtection selectLockedCells="1"/>
  <protectedRanges>
    <protectedRange sqref="D9" name="Range1_1_2_1_1"/>
    <protectedRange sqref="E12:E14" name="Range1_3_1"/>
  </protectedRanges>
  <mergeCells count="20">
    <mergeCell ref="C30:C33"/>
    <mergeCell ref="B2:D2"/>
    <mergeCell ref="E2:E4"/>
    <mergeCell ref="B3:D3"/>
    <mergeCell ref="B4:D4"/>
    <mergeCell ref="B6:E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8:N18 P18:AI18 D19:AI1048576 D1:AI17">
    <cfRule type="expression" dxfId="1823" priority="12">
      <formula>IF($B1="N",TRUE,FALSE)</formula>
    </cfRule>
    <cfRule type="expression" dxfId="1822" priority="16">
      <formula>IF($B1="M",TRUE,FALSE)</formula>
    </cfRule>
  </conditionalFormatting>
  <conditionalFormatting sqref="B1:B1048576">
    <cfRule type="cellIs" dxfId="1821" priority="11" operator="equal">
      <formula>"N"</formula>
    </cfRule>
    <cfRule type="cellIs" dxfId="1820" priority="15" operator="equal">
      <formula>"M"</formula>
    </cfRule>
  </conditionalFormatting>
  <conditionalFormatting sqref="G18:N18 P18:AI18 G19:AI1048576 G1:AI17">
    <cfRule type="cellIs" dxfId="1819" priority="13" operator="equal">
      <formula>"N/A"</formula>
    </cfRule>
    <cfRule type="containsBlanks" dxfId="1818" priority="17">
      <formula>LEN(TRIM(G1))=0</formula>
    </cfRule>
  </conditionalFormatting>
  <conditionalFormatting sqref="AL1:XFD1048576 A18:N18 P18:AJ18 A19:AJ1048576 A1:AJ17">
    <cfRule type="cellIs" dxfId="1817" priority="14" operator="equal">
      <formula>"?"</formula>
    </cfRule>
  </conditionalFormatting>
  <conditionalFormatting sqref="AK1:AK13 AK15:AK1048576">
    <cfRule type="cellIs" dxfId="1816" priority="9" operator="equal">
      <formula>"N/A"</formula>
    </cfRule>
    <cfRule type="cellIs" dxfId="1815" priority="10" operator="equal">
      <formula>"?"</formula>
    </cfRule>
  </conditionalFormatting>
  <conditionalFormatting sqref="AK14">
    <cfRule type="cellIs" dxfId="1814" priority="7" operator="equal">
      <formula>"?"</formula>
    </cfRule>
    <cfRule type="containsBlanks" dxfId="1813" priority="8">
      <formula>LEN(TRIM(AK14))=0</formula>
    </cfRule>
  </conditionalFormatting>
  <conditionalFormatting sqref="AK1:AK1048576">
    <cfRule type="notContainsBlanks" dxfId="1812" priority="6">
      <formula>LEN(TRIM(AK1))&gt;0</formula>
    </cfRule>
  </conditionalFormatting>
  <conditionalFormatting sqref="O18">
    <cfRule type="expression" dxfId="1811" priority="1">
      <formula>IF($B18="N",TRUE,FALSE)</formula>
    </cfRule>
    <cfRule type="expression" dxfId="1810" priority="4">
      <formula>IF($B18="M",TRUE,FALSE)</formula>
    </cfRule>
  </conditionalFormatting>
  <conditionalFormatting sqref="O18">
    <cfRule type="cellIs" dxfId="1809" priority="2" operator="equal">
      <formula>"N/A"</formula>
    </cfRule>
    <cfRule type="containsBlanks" dxfId="1808" priority="5">
      <formula>LEN(TRIM(O18))=0</formula>
    </cfRule>
  </conditionalFormatting>
  <conditionalFormatting sqref="O18">
    <cfRule type="cellIs" dxfId="1807" priority="3" operator="equal">
      <formula>"?"</formula>
    </cfRule>
  </conditionalFormatting>
  <pageMargins left="0.7" right="0.7" top="0.75" bottom="0.75" header="0.3" footer="0.3"/>
  <pageSetup paperSize="5" scale="43"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G6" activePane="bottomRight" state="frozen"/>
      <selection activeCell="D46" sqref="D46:D50"/>
      <selection pane="topRight" activeCell="D46" sqref="D46:D50"/>
      <selection pane="bottomLeft" activeCell="D46" sqref="D46:D50"/>
      <selection pane="bottomRight" activeCell="R1" sqref="R1:R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hidden="1" customWidth="1"/>
    <col min="19" max="19" width="20.6640625" style="86" hidden="1" customWidth="1"/>
    <col min="20" max="20" width="0.83203125" style="54" hidden="1" customWidth="1"/>
    <col min="21" max="21" width="20.6640625" style="86" hidden="1" customWidth="1"/>
    <col min="22" max="22" width="0.83203125" style="54"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D-SV</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STANDARD</v>
      </c>
      <c r="C3" s="1182"/>
      <c r="D3" s="1182"/>
      <c r="E3" s="1179"/>
      <c r="F3" s="31"/>
      <c r="G3" s="42"/>
      <c r="I3" s="42"/>
      <c r="K3" s="42"/>
      <c r="M3" s="42"/>
      <c r="O3" s="42"/>
      <c r="Q3" s="42" t="s">
        <v>1004</v>
      </c>
      <c r="S3" s="42"/>
      <c r="U3" s="42" t="s">
        <v>243</v>
      </c>
      <c r="W3" s="42"/>
      <c r="Y3" s="42" t="s">
        <v>622</v>
      </c>
      <c r="AA3" s="42" t="s">
        <v>571</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VALUE</v>
      </c>
      <c r="C4" s="1184"/>
      <c r="D4" s="1184"/>
      <c r="E4" s="1180"/>
      <c r="F4" s="31"/>
      <c r="G4" s="43"/>
      <c r="I4" s="43"/>
      <c r="K4" s="43"/>
      <c r="M4" s="43"/>
      <c r="O4" s="43"/>
      <c r="Q4" s="43">
        <v>569</v>
      </c>
      <c r="S4" s="43"/>
      <c r="U4" s="43">
        <v>575</v>
      </c>
      <c r="W4" s="43"/>
      <c r="Y4" s="43">
        <v>399</v>
      </c>
      <c r="AA4" s="43">
        <v>615</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t="s">
        <v>88</v>
      </c>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1005</v>
      </c>
      <c r="S7" s="57"/>
      <c r="U7" s="57" t="s">
        <v>281</v>
      </c>
      <c r="W7" s="57"/>
      <c r="Y7" s="57" t="s">
        <v>623</v>
      </c>
      <c r="AA7" s="57" t="s">
        <v>168</v>
      </c>
      <c r="AC7" s="57"/>
      <c r="AE7" s="57"/>
    </row>
    <row r="8" spans="1:32" ht="26" thickTop="1" thickBot="1" x14ac:dyDescent="0.2">
      <c r="B8" s="56" t="s">
        <v>21</v>
      </c>
      <c r="C8" s="143" t="s">
        <v>462</v>
      </c>
      <c r="D8" s="90" t="s">
        <v>89</v>
      </c>
      <c r="E8" s="91" t="s">
        <v>449</v>
      </c>
      <c r="G8" s="58"/>
      <c r="I8" s="58"/>
      <c r="K8" s="58"/>
      <c r="M8" s="58"/>
      <c r="O8" s="58"/>
      <c r="Q8" s="58" t="s">
        <v>115</v>
      </c>
      <c r="S8" s="58"/>
      <c r="U8" s="58" t="s">
        <v>115</v>
      </c>
      <c r="W8" s="58"/>
      <c r="Y8" s="58" t="s">
        <v>115</v>
      </c>
      <c r="AA8" s="58" t="s">
        <v>115</v>
      </c>
      <c r="AC8" s="58"/>
      <c r="AE8" s="58"/>
    </row>
    <row r="9" spans="1:32" ht="41" thickTop="1" thickBot="1" x14ac:dyDescent="0.2">
      <c r="B9" s="56" t="s">
        <v>22</v>
      </c>
      <c r="C9" s="143" t="s">
        <v>463</v>
      </c>
      <c r="D9" s="90" t="s">
        <v>8</v>
      </c>
      <c r="E9" s="91" t="s">
        <v>468</v>
      </c>
      <c r="G9" s="58"/>
      <c r="I9" s="58"/>
      <c r="K9" s="58"/>
      <c r="M9" s="58"/>
      <c r="O9" s="58"/>
      <c r="Q9" s="58" t="s">
        <v>1006</v>
      </c>
      <c r="S9" s="58"/>
      <c r="U9" s="58" t="s">
        <v>125</v>
      </c>
      <c r="W9" s="58"/>
      <c r="Y9" s="58" t="s">
        <v>624</v>
      </c>
      <c r="AA9" s="58" t="s">
        <v>125</v>
      </c>
      <c r="AC9" s="58"/>
      <c r="AE9" s="58"/>
    </row>
    <row r="10" spans="1:32" s="62" customFormat="1" ht="15" thickTop="1" thickBot="1" x14ac:dyDescent="0.2">
      <c r="A10" s="59"/>
      <c r="B10" s="60" t="s">
        <v>22</v>
      </c>
      <c r="C10" s="1166" t="s">
        <v>464</v>
      </c>
      <c r="D10" s="92" t="s">
        <v>132</v>
      </c>
      <c r="E10" s="93" t="s">
        <v>32</v>
      </c>
      <c r="F10" s="48"/>
      <c r="G10" s="61"/>
      <c r="I10" s="61"/>
      <c r="K10" s="61"/>
      <c r="M10" s="61"/>
      <c r="O10" s="61"/>
      <c r="Q10" s="61" t="s">
        <v>1007</v>
      </c>
      <c r="S10" s="61"/>
      <c r="U10" s="61" t="s">
        <v>129</v>
      </c>
      <c r="W10" s="61"/>
      <c r="Y10" s="61" t="s">
        <v>129</v>
      </c>
      <c r="AA10" s="61" t="s">
        <v>236</v>
      </c>
      <c r="AC10" s="61"/>
      <c r="AE10" s="61"/>
    </row>
    <row r="11" spans="1:32" ht="28" thickTop="1" thickBot="1" x14ac:dyDescent="0.2">
      <c r="A11" s="55"/>
      <c r="B11" s="63" t="s">
        <v>22</v>
      </c>
      <c r="C11" s="1166"/>
      <c r="D11" s="94" t="s">
        <v>126</v>
      </c>
      <c r="E11" s="95" t="s">
        <v>32</v>
      </c>
      <c r="G11" s="64"/>
      <c r="I11" s="64"/>
      <c r="K11" s="64"/>
      <c r="M11" s="64"/>
      <c r="O11" s="64"/>
      <c r="Q11" s="64" t="s">
        <v>1283</v>
      </c>
      <c r="S11" s="64"/>
      <c r="U11" s="64" t="s">
        <v>133</v>
      </c>
      <c r="W11" s="64"/>
      <c r="Y11" s="64" t="s">
        <v>1284</v>
      </c>
      <c r="AA11" s="64" t="s">
        <v>130</v>
      </c>
      <c r="AC11" s="64"/>
      <c r="AE11" s="64"/>
    </row>
    <row r="12" spans="1:32" ht="15" thickTop="1" thickBot="1" x14ac:dyDescent="0.2">
      <c r="B12" s="65" t="s">
        <v>21</v>
      </c>
      <c r="C12" s="1166" t="s">
        <v>481</v>
      </c>
      <c r="D12" s="96" t="s">
        <v>288</v>
      </c>
      <c r="E12" s="97">
        <v>2</v>
      </c>
      <c r="F12" s="49"/>
      <c r="G12" s="66"/>
      <c r="H12" s="67"/>
      <c r="I12" s="66"/>
      <c r="J12" s="67"/>
      <c r="K12" s="66"/>
      <c r="L12" s="67"/>
      <c r="M12" s="66"/>
      <c r="N12" s="67"/>
      <c r="O12" s="66"/>
      <c r="P12" s="67"/>
      <c r="Q12" s="66" t="s">
        <v>29</v>
      </c>
      <c r="R12" s="67"/>
      <c r="S12" s="66"/>
      <c r="T12" s="67"/>
      <c r="U12" s="66">
        <v>4</v>
      </c>
      <c r="V12" s="67"/>
      <c r="W12" s="66"/>
      <c r="X12" s="67"/>
      <c r="Y12" s="66">
        <v>4</v>
      </c>
      <c r="Z12" s="67"/>
      <c r="AA12" s="66">
        <v>2</v>
      </c>
      <c r="AB12" s="67"/>
      <c r="AC12" s="66"/>
      <c r="AD12" s="67"/>
      <c r="AE12" s="66"/>
      <c r="AF12" s="67"/>
    </row>
    <row r="13" spans="1:32" ht="15" thickTop="1" thickBot="1" x14ac:dyDescent="0.2">
      <c r="B13" s="68" t="s">
        <v>22</v>
      </c>
      <c r="C13" s="1166"/>
      <c r="D13" s="98" t="s">
        <v>127</v>
      </c>
      <c r="E13" s="99">
        <v>0</v>
      </c>
      <c r="F13" s="50"/>
      <c r="G13" s="69"/>
      <c r="H13" s="70"/>
      <c r="I13" s="69"/>
      <c r="J13" s="70"/>
      <c r="K13" s="69"/>
      <c r="L13" s="70"/>
      <c r="M13" s="69"/>
      <c r="N13" s="70"/>
      <c r="O13" s="69"/>
      <c r="P13" s="70"/>
      <c r="Q13" s="69">
        <v>1</v>
      </c>
      <c r="R13" s="70"/>
      <c r="S13" s="69"/>
      <c r="T13" s="70"/>
      <c r="U13" s="69">
        <v>2</v>
      </c>
      <c r="V13" s="70"/>
      <c r="W13" s="69"/>
      <c r="X13" s="70"/>
      <c r="Y13" s="69">
        <v>1</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783</v>
      </c>
      <c r="Z14" s="62"/>
      <c r="AA14" s="71" t="s">
        <v>1156</v>
      </c>
      <c r="AB14" s="62"/>
      <c r="AC14" s="71"/>
      <c r="AD14" s="62"/>
      <c r="AE14" s="71"/>
      <c r="AF14" s="62"/>
    </row>
    <row r="15" spans="1:32" ht="15" thickTop="1" thickBot="1" x14ac:dyDescent="0.2">
      <c r="B15" s="65" t="s">
        <v>22</v>
      </c>
      <c r="C15" s="1166" t="s">
        <v>424</v>
      </c>
      <c r="D15" s="96" t="s">
        <v>288</v>
      </c>
      <c r="E15" s="102" t="s">
        <v>32</v>
      </c>
      <c r="F15" s="51"/>
      <c r="G15" s="72"/>
      <c r="H15" s="73"/>
      <c r="I15" s="72"/>
      <c r="J15" s="73"/>
      <c r="K15" s="72"/>
      <c r="L15" s="73"/>
      <c r="M15" s="72"/>
      <c r="N15" s="73"/>
      <c r="O15" s="72"/>
      <c r="P15" s="73"/>
      <c r="Q15" s="72" t="s">
        <v>79</v>
      </c>
      <c r="R15" s="73"/>
      <c r="S15" s="72"/>
      <c r="T15" s="73"/>
      <c r="U15" s="72">
        <v>500</v>
      </c>
      <c r="V15" s="73"/>
      <c r="W15" s="72"/>
      <c r="X15" s="73"/>
      <c r="Y15" s="72" t="s">
        <v>625</v>
      </c>
      <c r="Z15" s="73"/>
      <c r="AA15" s="72">
        <v>250</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19" thickTop="1" thickBot="1" x14ac:dyDescent="0.2">
      <c r="A17" s="55"/>
      <c r="B17" s="56" t="s">
        <v>22</v>
      </c>
      <c r="C17" s="143" t="s">
        <v>465</v>
      </c>
      <c r="D17" s="104" t="s">
        <v>2</v>
      </c>
      <c r="E17" s="105" t="s">
        <v>32</v>
      </c>
      <c r="G17" s="74"/>
      <c r="I17" s="74"/>
      <c r="K17" s="74"/>
      <c r="M17" s="74"/>
      <c r="O17" s="74"/>
      <c r="Q17" s="74" t="s">
        <v>95</v>
      </c>
      <c r="S17" s="74"/>
      <c r="U17" s="74" t="s">
        <v>95</v>
      </c>
      <c r="W17" s="74"/>
      <c r="Y17" s="74" t="s">
        <v>563</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1</v>
      </c>
      <c r="G19" s="76"/>
      <c r="I19" s="76"/>
      <c r="K19" s="76"/>
      <c r="M19" s="76"/>
      <c r="O19" s="76"/>
      <c r="Q19" s="76">
        <v>2</v>
      </c>
      <c r="S19" s="76"/>
      <c r="U19" s="76">
        <v>2</v>
      </c>
      <c r="W19" s="76"/>
      <c r="Y19" s="76">
        <v>2</v>
      </c>
      <c r="AA19" s="76">
        <v>3</v>
      </c>
      <c r="AC19" s="76"/>
      <c r="AE19" s="76"/>
    </row>
    <row r="20" spans="1:32" ht="28" thickTop="1" thickBot="1" x14ac:dyDescent="0.2">
      <c r="B20" s="68" t="s">
        <v>21</v>
      </c>
      <c r="C20" s="1166"/>
      <c r="D20" s="98" t="s">
        <v>293</v>
      </c>
      <c r="E20" s="107" t="s">
        <v>292</v>
      </c>
      <c r="G20" s="76"/>
      <c r="I20" s="76"/>
      <c r="K20" s="76"/>
      <c r="M20" s="76"/>
      <c r="O20" s="76"/>
      <c r="Q20" s="76" t="s">
        <v>296</v>
      </c>
      <c r="S20" s="76"/>
      <c r="U20" s="76" t="s">
        <v>626</v>
      </c>
      <c r="W20" s="76"/>
      <c r="Y20" s="76" t="s">
        <v>626</v>
      </c>
      <c r="AA20" s="76" t="s">
        <v>296</v>
      </c>
      <c r="AC20" s="76"/>
      <c r="AE20" s="76"/>
    </row>
    <row r="21" spans="1:32" ht="15" thickTop="1" thickBot="1" x14ac:dyDescent="0.2">
      <c r="B21" s="68" t="s">
        <v>21</v>
      </c>
      <c r="C21" s="1166"/>
      <c r="D21" s="98" t="s">
        <v>1</v>
      </c>
      <c r="E21" s="107" t="s">
        <v>81</v>
      </c>
      <c r="G21" s="76"/>
      <c r="I21" s="76"/>
      <c r="K21" s="76"/>
      <c r="M21" s="76"/>
      <c r="O21" s="76"/>
      <c r="Q21" s="76" t="s">
        <v>1008</v>
      </c>
      <c r="S21" s="76"/>
      <c r="U21" s="76" t="s">
        <v>81</v>
      </c>
      <c r="W21" s="76"/>
      <c r="Y21" s="76" t="s">
        <v>81</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22</v>
      </c>
      <c r="C24" s="1166"/>
      <c r="D24" s="98" t="s">
        <v>4</v>
      </c>
      <c r="E24" s="107" t="s">
        <v>32</v>
      </c>
      <c r="G24" s="76"/>
      <c r="I24" s="76"/>
      <c r="K24" s="76"/>
      <c r="M24" s="76"/>
      <c r="O24" s="76"/>
      <c r="Q24" s="76" t="s">
        <v>1009</v>
      </c>
      <c r="S24" s="76"/>
      <c r="U24" s="76" t="s">
        <v>303</v>
      </c>
      <c r="W24" s="76"/>
      <c r="Y24" s="76" t="s">
        <v>627</v>
      </c>
      <c r="AA24" s="76" t="s">
        <v>303</v>
      </c>
      <c r="AC24" s="76"/>
      <c r="AE24" s="76"/>
    </row>
    <row r="25" spans="1:32" ht="15" thickTop="1" thickBot="1" x14ac:dyDescent="0.2">
      <c r="B25" s="63" t="s">
        <v>22</v>
      </c>
      <c r="C25" s="1166"/>
      <c r="D25" s="100" t="s">
        <v>301</v>
      </c>
      <c r="E25" s="101" t="s">
        <v>32</v>
      </c>
      <c r="G25" s="71"/>
      <c r="H25" s="62"/>
      <c r="I25" s="71"/>
      <c r="J25" s="62"/>
      <c r="K25" s="71"/>
      <c r="L25" s="62"/>
      <c r="M25" s="71"/>
      <c r="N25" s="62"/>
      <c r="O25" s="71"/>
      <c r="P25" s="62"/>
      <c r="Q25" s="71" t="s">
        <v>1010</v>
      </c>
      <c r="R25" s="62"/>
      <c r="S25" s="71"/>
      <c r="T25" s="62"/>
      <c r="U25" s="71" t="s">
        <v>93</v>
      </c>
      <c r="V25" s="62"/>
      <c r="W25" s="71"/>
      <c r="X25" s="62"/>
      <c r="Y25" s="71" t="s">
        <v>628</v>
      </c>
      <c r="Z25" s="62"/>
      <c r="AA25" s="71" t="s">
        <v>93</v>
      </c>
      <c r="AB25" s="62"/>
      <c r="AC25" s="71"/>
      <c r="AD25" s="62"/>
      <c r="AE25" s="71"/>
      <c r="AF25" s="62"/>
    </row>
    <row r="26" spans="1:32" ht="28" thickTop="1" thickBot="1" x14ac:dyDescent="0.2">
      <c r="B26" s="65" t="s">
        <v>22</v>
      </c>
      <c r="C26" s="1166" t="s">
        <v>235</v>
      </c>
      <c r="D26" s="96" t="s">
        <v>3</v>
      </c>
      <c r="E26" s="106" t="s">
        <v>36</v>
      </c>
      <c r="G26" s="75"/>
      <c r="I26" s="75"/>
      <c r="K26" s="75"/>
      <c r="M26" s="75"/>
      <c r="O26" s="75"/>
      <c r="Q26" s="75" t="s">
        <v>1291</v>
      </c>
      <c r="S26" s="75"/>
      <c r="U26" s="75" t="s">
        <v>1291</v>
      </c>
      <c r="W26" s="75"/>
      <c r="Y26" s="75" t="s">
        <v>629</v>
      </c>
      <c r="AA26" s="75" t="s">
        <v>1291</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308</v>
      </c>
      <c r="F30" s="52"/>
      <c r="G30" s="79"/>
      <c r="I30" s="79"/>
      <c r="K30" s="79"/>
      <c r="M30" s="79"/>
      <c r="O30" s="79"/>
      <c r="Q30" s="79" t="s">
        <v>311</v>
      </c>
      <c r="S30" s="79"/>
      <c r="U30" s="79" t="s">
        <v>312</v>
      </c>
      <c r="W30" s="79"/>
      <c r="Y30" s="79" t="s">
        <v>630</v>
      </c>
      <c r="AA30" s="79" t="s">
        <v>314</v>
      </c>
      <c r="AC30" s="79"/>
      <c r="AE30" s="79"/>
    </row>
    <row r="31" spans="1:32" s="80" customFormat="1" ht="41" thickTop="1" thickBot="1" x14ac:dyDescent="0.2">
      <c r="A31" s="77"/>
      <c r="B31" s="81" t="s">
        <v>22</v>
      </c>
      <c r="C31" s="1166"/>
      <c r="D31" s="98" t="s">
        <v>488</v>
      </c>
      <c r="E31" s="107" t="s">
        <v>32</v>
      </c>
      <c r="F31" s="30"/>
      <c r="G31" s="76"/>
      <c r="H31" s="54"/>
      <c r="I31" s="76"/>
      <c r="J31" s="54"/>
      <c r="K31" s="76"/>
      <c r="L31" s="54"/>
      <c r="M31" s="76"/>
      <c r="N31" s="54"/>
      <c r="O31" s="76"/>
      <c r="P31" s="54"/>
      <c r="Q31" s="76" t="s">
        <v>1011</v>
      </c>
      <c r="R31" s="54"/>
      <c r="S31" s="76"/>
      <c r="T31" s="54"/>
      <c r="U31" s="76" t="s">
        <v>244</v>
      </c>
      <c r="V31" s="54"/>
      <c r="W31" s="76"/>
      <c r="X31" s="54"/>
      <c r="Y31" s="76" t="s">
        <v>563</v>
      </c>
      <c r="Z31" s="54"/>
      <c r="AA31" s="76" t="s">
        <v>572</v>
      </c>
      <c r="AB31" s="54"/>
      <c r="AC31" s="76"/>
      <c r="AD31" s="54"/>
      <c r="AE31" s="76"/>
      <c r="AF31" s="54"/>
    </row>
    <row r="32" spans="1:32" ht="54" thickTop="1" thickBot="1" x14ac:dyDescent="0.2">
      <c r="B32" s="68" t="s">
        <v>22</v>
      </c>
      <c r="C32" s="1166"/>
      <c r="D32" s="98" t="s">
        <v>315</v>
      </c>
      <c r="E32" s="107" t="s">
        <v>32</v>
      </c>
      <c r="G32" s="76"/>
      <c r="I32" s="76"/>
      <c r="K32" s="76"/>
      <c r="M32" s="76"/>
      <c r="O32" s="76"/>
      <c r="Q32" s="76" t="s">
        <v>1012</v>
      </c>
      <c r="S32" s="76"/>
      <c r="U32" s="76" t="s">
        <v>240</v>
      </c>
      <c r="W32" s="76"/>
      <c r="Y32" s="76" t="s">
        <v>631</v>
      </c>
      <c r="AA32" s="76" t="s">
        <v>175</v>
      </c>
      <c r="AC32" s="76"/>
      <c r="AE32" s="76"/>
    </row>
    <row r="33" spans="1:32" ht="28" thickTop="1" thickBot="1" x14ac:dyDescent="0.2">
      <c r="B33" s="63" t="s">
        <v>22</v>
      </c>
      <c r="C33" s="1166"/>
      <c r="D33" s="100" t="s">
        <v>316</v>
      </c>
      <c r="E33" s="103" t="s">
        <v>32</v>
      </c>
      <c r="G33" s="57"/>
      <c r="I33" s="57"/>
      <c r="K33" s="57"/>
      <c r="M33" s="57"/>
      <c r="O33" s="57"/>
      <c r="Q33" s="57" t="s">
        <v>1013</v>
      </c>
      <c r="S33" s="57"/>
      <c r="U33" s="57" t="s">
        <v>170</v>
      </c>
      <c r="W33" s="57"/>
      <c r="Y33" s="57" t="s">
        <v>563</v>
      </c>
      <c r="AA33" s="57" t="s">
        <v>176</v>
      </c>
      <c r="AC33" s="57"/>
      <c r="AE33" s="57"/>
    </row>
    <row r="34" spans="1:32" ht="54" thickTop="1" thickBot="1" x14ac:dyDescent="0.2">
      <c r="B34" s="78" t="s">
        <v>21</v>
      </c>
      <c r="C34" s="1166" t="s">
        <v>305</v>
      </c>
      <c r="D34" s="108" t="s">
        <v>27</v>
      </c>
      <c r="E34" s="109" t="s">
        <v>36</v>
      </c>
      <c r="G34" s="115"/>
      <c r="I34" s="115"/>
      <c r="K34" s="115"/>
      <c r="M34" s="115"/>
      <c r="O34" s="115"/>
      <c r="Q34" s="115" t="s">
        <v>1014</v>
      </c>
      <c r="S34" s="115"/>
      <c r="U34" s="115" t="s">
        <v>238</v>
      </c>
      <c r="W34" s="115"/>
      <c r="Y34" s="115" t="s">
        <v>632</v>
      </c>
      <c r="AA34" s="115" t="s">
        <v>27</v>
      </c>
      <c r="AC34" s="115"/>
      <c r="AE34" s="115"/>
    </row>
    <row r="35" spans="1:32" ht="28" thickTop="1" thickBot="1" x14ac:dyDescent="0.2">
      <c r="B35" s="81" t="s">
        <v>22</v>
      </c>
      <c r="C35" s="1166"/>
      <c r="D35" s="98" t="s">
        <v>40</v>
      </c>
      <c r="E35" s="107" t="s">
        <v>32</v>
      </c>
      <c r="G35" s="76"/>
      <c r="I35" s="76"/>
      <c r="K35" s="76"/>
      <c r="M35" s="76"/>
      <c r="O35" s="76"/>
      <c r="Q35" s="76" t="s">
        <v>575</v>
      </c>
      <c r="S35" s="76"/>
      <c r="U35" s="76" t="s">
        <v>575</v>
      </c>
      <c r="W35" s="76"/>
      <c r="Y35" s="76" t="s">
        <v>575</v>
      </c>
      <c r="AA35" s="76" t="s">
        <v>573</v>
      </c>
      <c r="AC35" s="76"/>
      <c r="AE35" s="76"/>
    </row>
    <row r="36" spans="1:32" ht="28" thickTop="1" thickBot="1" x14ac:dyDescent="0.2">
      <c r="B36" s="68" t="s">
        <v>22</v>
      </c>
      <c r="C36" s="1166"/>
      <c r="D36" s="98" t="s">
        <v>319</v>
      </c>
      <c r="E36" s="107" t="s">
        <v>32</v>
      </c>
      <c r="G36" s="76"/>
      <c r="I36" s="76"/>
      <c r="K36" s="76"/>
      <c r="M36" s="76"/>
      <c r="O36" s="76"/>
      <c r="Q36" s="76" t="s">
        <v>575</v>
      </c>
      <c r="S36" s="76"/>
      <c r="U36" s="76" t="s">
        <v>575</v>
      </c>
      <c r="W36" s="76"/>
      <c r="Y36" s="76" t="s">
        <v>633</v>
      </c>
      <c r="AA36" s="76" t="s">
        <v>574</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t="s">
        <v>634</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t="s">
        <v>110</v>
      </c>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51.35</v>
      </c>
      <c r="R49" s="30"/>
      <c r="S49" s="118"/>
      <c r="T49" s="30"/>
      <c r="U49" s="118">
        <v>59</v>
      </c>
      <c r="V49" s="30"/>
      <c r="W49" s="118"/>
      <c r="X49" s="30"/>
      <c r="Y49" s="118">
        <v>38</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70.849999999999994</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t="s">
        <v>113</v>
      </c>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63.2</v>
      </c>
      <c r="AB53" s="30"/>
      <c r="AC53" s="118"/>
      <c r="AD53" s="30"/>
      <c r="AE53" s="118"/>
      <c r="AF53" s="30"/>
    </row>
    <row r="54" spans="2:32" ht="15" thickTop="1" thickBot="1" x14ac:dyDescent="0.2">
      <c r="B54" s="124" t="s">
        <v>22</v>
      </c>
      <c r="C54" s="1166"/>
      <c r="D54" s="1165" t="s">
        <v>112</v>
      </c>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_1"/>
    <protectedRange sqref="F45" name="Range1_2_2_1"/>
    <protectedRange sqref="U6 Q6 W6 Y6 AC6 AA6 AE6 O6 G6 I6 K6 M6 S6" name="Range1_2_1_2"/>
    <protectedRange sqref="G45:N45 S45" name="Range1_2_2_1_1"/>
    <protectedRange sqref="O45 Q45 U45 W45 Y45 AA45 AC45 AE45" name="Range1_2_2"/>
  </protectedRanges>
  <mergeCells count="20">
    <mergeCell ref="B6:D6"/>
    <mergeCell ref="B45:E45"/>
    <mergeCell ref="D46:D50"/>
    <mergeCell ref="B2:D2"/>
    <mergeCell ref="E2:E4"/>
    <mergeCell ref="B3:D3"/>
    <mergeCell ref="B4:D4"/>
    <mergeCell ref="C10:C11"/>
    <mergeCell ref="C12:C14"/>
    <mergeCell ref="C18:C22"/>
    <mergeCell ref="C15:C16"/>
    <mergeCell ref="C23:C25"/>
    <mergeCell ref="D52:D54"/>
    <mergeCell ref="C34:C37"/>
    <mergeCell ref="C51:C56"/>
    <mergeCell ref="C46:C50"/>
    <mergeCell ref="C26:C29"/>
    <mergeCell ref="C30:C33"/>
    <mergeCell ref="C38:C40"/>
    <mergeCell ref="C41:C43"/>
  </mergeCells>
  <conditionalFormatting sqref="D1:U1 D5:U5 D6:F6 D46:U1048576 D45:F45 F2 F3:U4 D7:U44 W7:AE44 W46:AE1048576 W3:AE5 W1:AE1">
    <cfRule type="expression" dxfId="3038" priority="53">
      <formula>IF($B1="M",TRUE,FALSE)</formula>
    </cfRule>
  </conditionalFormatting>
  <conditionalFormatting sqref="D1:E1 D5:E1048576">
    <cfRule type="expression" dxfId="3037" priority="50">
      <formula>IF($B1="n",TRUE,FALSE)</formula>
    </cfRule>
  </conditionalFormatting>
  <conditionalFormatting sqref="A1:U1 A5:U5 AF2:XFD2 A6:F6 AF6:XFD6 A57:U1048576 A45:F45 AF45:XFD45 A46:A56 D46:U56 A44:U44 F2 A2:A4 F3:U4 A7:B43 D7:U43 W7:XFD44 W46:XFD1048576 W3:XFD5 W1:XFD1">
    <cfRule type="cellIs" dxfId="3036" priority="49" operator="equal">
      <formula>"?"</formula>
    </cfRule>
    <cfRule type="containsBlanks" dxfId="3035" priority="54">
      <formula>LEN(TRIM(A1))=0</formula>
    </cfRule>
  </conditionalFormatting>
  <conditionalFormatting sqref="B1 B57:B1048576 B5:B45">
    <cfRule type="cellIs" dxfId="3034" priority="48" operator="equal">
      <formula>"M"</formula>
    </cfRule>
    <cfRule type="expression" dxfId="3033" priority="51">
      <formula>IF($B1="n",TRUE,FALSE)</formula>
    </cfRule>
  </conditionalFormatting>
  <conditionalFormatting sqref="G1:U1 G3:U5 G46:U1048576 G7:U44 W7:AE44 W46:AE1048576 W3:AE5 W1:AE1">
    <cfRule type="cellIs" dxfId="3032" priority="52" operator="equal">
      <formula>"N/A"</formula>
    </cfRule>
  </conditionalFormatting>
  <conditionalFormatting sqref="G2:U2 W2:AE2">
    <cfRule type="cellIs" dxfId="3031" priority="44" operator="equal">
      <formula>"?"</formula>
    </cfRule>
    <cfRule type="containsBlanks" dxfId="3030" priority="47">
      <formula>LEN(TRIM(G2))=0</formula>
    </cfRule>
  </conditionalFormatting>
  <conditionalFormatting sqref="G2:U2 W2:AE2">
    <cfRule type="cellIs" dxfId="3029" priority="45" operator="equal">
      <formula>"N/A"</formula>
    </cfRule>
  </conditionalFormatting>
  <conditionalFormatting sqref="G2:U2 W2:AE2">
    <cfRule type="expression" dxfId="3028" priority="46">
      <formula>IF($B2="M",TRUE,FALSE)</formula>
    </cfRule>
  </conditionalFormatting>
  <conditionalFormatting sqref="G6:U6 W6:AE6">
    <cfRule type="cellIs" dxfId="3027" priority="40" operator="equal">
      <formula>"?"</formula>
    </cfRule>
    <cfRule type="containsBlanks" dxfId="3026" priority="43">
      <formula>LEN(TRIM(G6))=0</formula>
    </cfRule>
  </conditionalFormatting>
  <conditionalFormatting sqref="G6:U6 W6:AE6">
    <cfRule type="cellIs" dxfId="3025" priority="41" operator="equal">
      <formula>"N/A"</formula>
    </cfRule>
  </conditionalFormatting>
  <conditionalFormatting sqref="G6:U6 W6:AE6">
    <cfRule type="expression" dxfId="3024" priority="42">
      <formula>IF($B6="M",TRUE,FALSE)</formula>
    </cfRule>
  </conditionalFormatting>
  <conditionalFormatting sqref="G45:U45 W45:AE45">
    <cfRule type="cellIs" dxfId="3023" priority="36" operator="equal">
      <formula>"?"</formula>
    </cfRule>
    <cfRule type="containsBlanks" dxfId="3022" priority="39">
      <formula>LEN(TRIM(G45))=0</formula>
    </cfRule>
  </conditionalFormatting>
  <conditionalFormatting sqref="G45:U45 W45:AE45">
    <cfRule type="cellIs" dxfId="3021" priority="37" operator="equal">
      <formula>"N/A"</formula>
    </cfRule>
  </conditionalFormatting>
  <conditionalFormatting sqref="G45:U45 W45:AE45">
    <cfRule type="expression" dxfId="3020" priority="38">
      <formula>IF($B45="M",TRUE,FALSE)</formula>
    </cfRule>
  </conditionalFormatting>
  <conditionalFormatting sqref="B46:B56">
    <cfRule type="cellIs" dxfId="3019" priority="32" operator="equal">
      <formula>"N"</formula>
    </cfRule>
    <cfRule type="expression" dxfId="3018" priority="33">
      <formula>IF(A46="N",TRUE,FALSE)</formula>
    </cfRule>
    <cfRule type="cellIs" dxfId="3017" priority="34" operator="equal">
      <formula>"M"</formula>
    </cfRule>
    <cfRule type="expression" dxfId="3016" priority="35">
      <formula>IF(A46="M",TRUE,FALSE)</formula>
    </cfRule>
  </conditionalFormatting>
  <conditionalFormatting sqref="D2:E4">
    <cfRule type="expression" dxfId="3015" priority="24">
      <formula>IF($B2="n",TRUE,FALSE)</formula>
    </cfRule>
  </conditionalFormatting>
  <conditionalFormatting sqref="B2:E4">
    <cfRule type="cellIs" dxfId="3014" priority="23" operator="equal">
      <formula>"?"</formula>
    </cfRule>
    <cfRule type="containsBlanks" dxfId="3013" priority="27">
      <formula>LEN(TRIM(B2))=0</formula>
    </cfRule>
  </conditionalFormatting>
  <conditionalFormatting sqref="B2:B4">
    <cfRule type="cellIs" dxfId="3012" priority="22" operator="equal">
      <formula>"M"</formula>
    </cfRule>
    <cfRule type="expression" dxfId="3011" priority="25">
      <formula>IF($B2="n",TRUE,FALSE)</formula>
    </cfRule>
  </conditionalFormatting>
  <conditionalFormatting sqref="D2:E4">
    <cfRule type="expression" dxfId="3010" priority="26">
      <formula>IF($B2="M",TRUE,FALSE)</formula>
    </cfRule>
  </conditionalFormatting>
  <conditionalFormatting sqref="C7:C43">
    <cfRule type="cellIs" dxfId="3009" priority="20" operator="equal">
      <formula>"?"</formula>
    </cfRule>
    <cfRule type="containsBlanks" dxfId="3008" priority="21">
      <formula>LEN(TRIM(C7))=0</formula>
    </cfRule>
  </conditionalFormatting>
  <conditionalFormatting sqref="C46:C56">
    <cfRule type="cellIs" dxfId="3007" priority="18" operator="equal">
      <formula>"?"</formula>
    </cfRule>
    <cfRule type="containsBlanks" dxfId="3006" priority="19">
      <formula>LEN(TRIM(C46))=0</formula>
    </cfRule>
  </conditionalFormatting>
  <conditionalFormatting sqref="V7:V44 V46:V1048576 V3:V5 V1">
    <cfRule type="expression" dxfId="3005" priority="16">
      <formula>IF($B1="M",TRUE,FALSE)</formula>
    </cfRule>
  </conditionalFormatting>
  <conditionalFormatting sqref="V7:V44 V46:V1048576 V3:V5 V1">
    <cfRule type="cellIs" dxfId="3004" priority="14" operator="equal">
      <formula>"?"</formula>
    </cfRule>
    <cfRule type="containsBlanks" dxfId="3003" priority="17">
      <formula>LEN(TRIM(V1))=0</formula>
    </cfRule>
  </conditionalFormatting>
  <conditionalFormatting sqref="V7:V44 V46:V1048576 V3:V5 V1">
    <cfRule type="cellIs" dxfId="3002" priority="15" operator="equal">
      <formula>"N/A"</formula>
    </cfRule>
  </conditionalFormatting>
  <conditionalFormatting sqref="V2">
    <cfRule type="cellIs" dxfId="3001" priority="10" operator="equal">
      <formula>"?"</formula>
    </cfRule>
    <cfRule type="containsBlanks" dxfId="3000" priority="13">
      <formula>LEN(TRIM(V2))=0</formula>
    </cfRule>
  </conditionalFormatting>
  <conditionalFormatting sqref="V2">
    <cfRule type="cellIs" dxfId="2999" priority="11" operator="equal">
      <formula>"N/A"</formula>
    </cfRule>
  </conditionalFormatting>
  <conditionalFormatting sqref="V2">
    <cfRule type="expression" dxfId="2998" priority="12">
      <formula>IF($B2="M",TRUE,FALSE)</formula>
    </cfRule>
  </conditionalFormatting>
  <conditionalFormatting sqref="V6">
    <cfRule type="cellIs" dxfId="2997" priority="6" operator="equal">
      <formula>"?"</formula>
    </cfRule>
    <cfRule type="containsBlanks" dxfId="2996" priority="9">
      <formula>LEN(TRIM(V6))=0</formula>
    </cfRule>
  </conditionalFormatting>
  <conditionalFormatting sqref="V6">
    <cfRule type="cellIs" dxfId="2995" priority="7" operator="equal">
      <formula>"N/A"</formula>
    </cfRule>
  </conditionalFormatting>
  <conditionalFormatting sqref="V6">
    <cfRule type="expression" dxfId="2994" priority="8">
      <formula>IF($B6="M",TRUE,FALSE)</formula>
    </cfRule>
  </conditionalFormatting>
  <conditionalFormatting sqref="V45">
    <cfRule type="cellIs" dxfId="2993" priority="2" operator="equal">
      <formula>"?"</formula>
    </cfRule>
    <cfRule type="containsBlanks" dxfId="2992" priority="5">
      <formula>LEN(TRIM(V45))=0</formula>
    </cfRule>
  </conditionalFormatting>
  <conditionalFormatting sqref="V45">
    <cfRule type="cellIs" dxfId="2991" priority="3" operator="equal">
      <formula>"N/A"</formula>
    </cfRule>
  </conditionalFormatting>
  <conditionalFormatting sqref="V45">
    <cfRule type="expression" dxfId="2990" priority="4">
      <formula>IF($B45="M",TRUE,FALSE)</formula>
    </cfRule>
  </conditionalFormatting>
  <conditionalFormatting sqref="AG1:AG1048576">
    <cfRule type="notContainsBlanks" dxfId="2989" priority="1">
      <formula>LEN(TRIM(AG1))&gt;0</formula>
    </cfRule>
  </conditionalFormatting>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AK67"/>
  <sheetViews>
    <sheetView showGridLines="0" zoomScale="80" zoomScaleNormal="80" zoomScalePageLayoutView="80" workbookViewId="0">
      <pane xSplit="6" ySplit="5" topLeftCell="O6" activePane="bottomRight" state="frozen"/>
      <selection activeCell="AL28" sqref="AL28"/>
      <selection pane="topRight" activeCell="AL28" sqref="AL28"/>
      <selection pane="bottomLeft" activeCell="AL28" sqref="AL28"/>
      <selection pane="bottomRight" activeCell="AL28" sqref="AL28"/>
    </sheetView>
  </sheetViews>
  <sheetFormatPr baseColWidth="10" defaultColWidth="8.83203125" defaultRowHeight="13" x14ac:dyDescent="0.15"/>
  <cols>
    <col min="1" max="1" width="0.83203125" style="261" customWidth="1"/>
    <col min="2" max="2" width="2.5" style="274" bestFit="1" customWidth="1"/>
    <col min="3" max="3" width="5.6640625" style="274" customWidth="1"/>
    <col min="4" max="5" width="20.6640625" style="263" customWidth="1"/>
    <col min="6" max="6" width="0.83203125" style="261" customWidth="1"/>
    <col min="7" max="7" width="20.6640625" style="274" hidden="1" customWidth="1"/>
    <col min="8" max="8" width="0.83203125" style="262" hidden="1" customWidth="1"/>
    <col min="9" max="9" width="20.6640625" style="274" hidden="1" customWidth="1"/>
    <col min="10" max="10" width="0.83203125" style="262" hidden="1" customWidth="1"/>
    <col min="11" max="11" width="20.6640625" style="274" hidden="1" customWidth="1"/>
    <col min="12" max="12" width="0.83203125" style="262" hidden="1" customWidth="1"/>
    <col min="13" max="13" width="20.6640625" style="274" hidden="1" customWidth="1"/>
    <col min="14" max="14" width="0.83203125" style="262" hidden="1" customWidth="1"/>
    <col min="15" max="15" width="20.6640625" style="274" customWidth="1"/>
    <col min="16" max="16" width="0.83203125" style="262" customWidth="1"/>
    <col min="17" max="17" width="20.6640625" style="274" hidden="1" customWidth="1"/>
    <col min="18" max="18" width="0.83203125" style="262" hidden="1" customWidth="1"/>
    <col min="19" max="19" width="20.6640625" style="274" hidden="1" customWidth="1"/>
    <col min="20" max="20" width="0.83203125" style="262" hidden="1" customWidth="1"/>
    <col min="21" max="21" width="20.6640625" style="274" customWidth="1"/>
    <col min="22" max="22" width="0.83203125" style="262" customWidth="1"/>
    <col min="23" max="23" width="20.6640625" style="274" customWidth="1"/>
    <col min="24" max="24" width="0.83203125" style="262" customWidth="1"/>
    <col min="25" max="25" width="20.6640625" style="274" hidden="1" customWidth="1"/>
    <col min="26" max="26" width="0.83203125" style="262" hidden="1" customWidth="1"/>
    <col min="27" max="27" width="20.6640625" style="274" hidden="1" customWidth="1"/>
    <col min="28" max="28" width="0.83203125" style="262" hidden="1" customWidth="1"/>
    <col min="29" max="29" width="20.6640625" style="274" hidden="1" customWidth="1"/>
    <col min="30" max="30" width="0.83203125" style="262" hidden="1" customWidth="1"/>
    <col min="31" max="31" width="20.6640625" style="274" hidden="1" customWidth="1"/>
    <col min="32" max="32" width="0.83203125" style="262" hidden="1" customWidth="1"/>
    <col min="33" max="33" width="20.6640625" style="274" hidden="1" customWidth="1"/>
    <col min="34" max="34" width="0.83203125" style="262" hidden="1" customWidth="1"/>
    <col min="35" max="35" width="20.6640625" style="274" hidden="1" customWidth="1"/>
    <col min="36" max="36" width="0.83203125" style="261" hidden="1" customWidth="1"/>
    <col min="37" max="37" width="41" style="263" customWidth="1"/>
    <col min="38" max="16384" width="8.83203125" style="263"/>
  </cols>
  <sheetData>
    <row r="1" spans="1:37" s="257" customFormat="1" ht="5" thickBot="1" x14ac:dyDescent="0.15">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row>
    <row r="2" spans="1:37" s="3" customFormat="1" ht="16" x14ac:dyDescent="0.2">
      <c r="A2" s="259"/>
      <c r="B2" s="1220" t="str">
        <f ca="1">IF(MID(CELL("filename",B2),(FIND("]",CELL("filename",B2),1)+1),1)="D","DESKTOP",IF(MID(CELL("filename",B2),(FIND("]",CELL("filename",B2),1)+1),1)="L","LAPTOP",IF(MID(CELL("filename",B2),(FIND("]",CELL("filename",B2),1)+1),1)="T","TABLET")))</f>
        <v>TABLET</v>
      </c>
      <c r="C2" s="1221"/>
      <c r="D2" s="1221"/>
      <c r="E2" s="1222" t="str">
        <f ca="1">RIGHT(CELL("filename",E2),LEN(CELL("filename",E2))-SEARCH("]",CELL("filename",E2)))</f>
        <v>T-SS</v>
      </c>
      <c r="F2" s="259"/>
      <c r="G2" s="285" t="s">
        <v>383</v>
      </c>
      <c r="H2" s="260"/>
      <c r="I2" s="285" t="s">
        <v>459</v>
      </c>
      <c r="J2" s="260"/>
      <c r="K2" s="285" t="s">
        <v>384</v>
      </c>
      <c r="L2" s="260"/>
      <c r="M2" s="285" t="s">
        <v>102</v>
      </c>
      <c r="N2" s="260"/>
      <c r="O2" s="285" t="s">
        <v>387</v>
      </c>
      <c r="P2" s="260"/>
      <c r="Q2" s="285" t="s">
        <v>390</v>
      </c>
      <c r="R2" s="260"/>
      <c r="S2" s="285" t="s">
        <v>105</v>
      </c>
      <c r="T2" s="260"/>
      <c r="U2" s="285" t="s">
        <v>654</v>
      </c>
      <c r="V2" s="260"/>
      <c r="W2" s="285" t="s">
        <v>107</v>
      </c>
      <c r="X2" s="260"/>
      <c r="Y2" s="285" t="s">
        <v>393</v>
      </c>
      <c r="Z2" s="260"/>
      <c r="AA2" s="285" t="s">
        <v>394</v>
      </c>
      <c r="AB2" s="260"/>
      <c r="AC2" s="285" t="s">
        <v>108</v>
      </c>
      <c r="AD2" s="260"/>
      <c r="AE2" s="285" t="s">
        <v>399</v>
      </c>
      <c r="AF2" s="260"/>
      <c r="AG2" s="285" t="s">
        <v>109</v>
      </c>
      <c r="AH2" s="260"/>
      <c r="AI2" s="285" t="s">
        <v>402</v>
      </c>
      <c r="AJ2" s="259"/>
    </row>
    <row r="3" spans="1:37" ht="16" x14ac:dyDescent="0.15">
      <c r="B3" s="1225" t="str">
        <f ca="1">IF(MID(CELL("filename",B3),(FIND("]",CELL("filename",B3),1)+3),1)="R","RUGGED",IF(MID(CELL("filename",B3),(FIND("]",CELL("filename",B3),1)+3),1)="S","STANDARD",IF(MID(CELL("filename",B3),(FIND("]",CELL("filename",B3),1)+3),1)="U","ULTRALIGHT",IF(MID(CELL("filename",B3),(FIND("]",CELL("filename",B3),1)+3),1)="L","LAPLET"))))</f>
        <v>STANDARD</v>
      </c>
      <c r="C3" s="1226"/>
      <c r="D3" s="1226"/>
      <c r="E3" s="1223"/>
      <c r="G3" s="286"/>
      <c r="I3" s="286"/>
      <c r="K3" s="286"/>
      <c r="M3" s="286"/>
      <c r="O3" s="286" t="s">
        <v>1153</v>
      </c>
      <c r="Q3" s="286"/>
      <c r="S3" s="286"/>
      <c r="U3" s="286" t="s">
        <v>779</v>
      </c>
      <c r="W3" s="286" t="s">
        <v>612</v>
      </c>
      <c r="Y3" s="286"/>
      <c r="AA3" s="286"/>
      <c r="AC3" s="286"/>
      <c r="AE3" s="286"/>
      <c r="AG3" s="286"/>
      <c r="AI3" s="286"/>
    </row>
    <row r="4" spans="1:37" ht="17" thickBot="1" x14ac:dyDescent="0.2">
      <c r="B4" s="1227" t="str">
        <f ca="1">IF(MID(CELL("filename",B4),(FIND("]",CELL("filename",B4),1)+4),1)="V","VALUE",IF(MID(CELL("filename",B4),(FIND("]",CELL("filename",B4),1)+4),1)="S","STANDARD",IF(MID(CELL("filename",B4),(FIND("]",CELL("filename",B4),1)+4),1)="M","MIDRANGE",IF(MID(CELL("filename",B4),(FIND("]",CELL("filename",B4),1)+4),1)="P","PERFORMANCE"))))</f>
        <v>STANDARD</v>
      </c>
      <c r="C4" s="1228"/>
      <c r="D4" s="1228"/>
      <c r="E4" s="1224"/>
      <c r="G4" s="287"/>
      <c r="I4" s="287"/>
      <c r="K4" s="287"/>
      <c r="M4" s="287"/>
      <c r="O4" s="287">
        <v>374</v>
      </c>
      <c r="Q4" s="287"/>
      <c r="S4" s="287"/>
      <c r="U4" s="287">
        <v>449</v>
      </c>
      <c r="W4" s="287">
        <v>665</v>
      </c>
      <c r="Y4" s="287"/>
      <c r="AA4" s="287"/>
      <c r="AC4" s="287"/>
      <c r="AE4" s="287"/>
      <c r="AG4" s="287"/>
      <c r="AI4" s="287"/>
    </row>
    <row r="5" spans="1:37" s="257" customFormat="1" ht="5" thickBot="1" x14ac:dyDescent="0.15">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row>
    <row r="6" spans="1:37" s="266" customFormat="1" ht="14" x14ac:dyDescent="0.15">
      <c r="A6" s="264"/>
      <c r="B6" s="1214" t="s">
        <v>86</v>
      </c>
      <c r="C6" s="1215"/>
      <c r="D6" s="1215"/>
      <c r="E6" s="1216"/>
      <c r="F6" s="264"/>
      <c r="G6" s="324" t="s">
        <v>0</v>
      </c>
      <c r="H6" s="265"/>
      <c r="I6" s="324" t="s">
        <v>0</v>
      </c>
      <c r="J6" s="265"/>
      <c r="K6" s="324" t="s">
        <v>0</v>
      </c>
      <c r="L6" s="265"/>
      <c r="M6" s="324" t="s">
        <v>0</v>
      </c>
      <c r="N6" s="265"/>
      <c r="O6" s="324" t="s">
        <v>0</v>
      </c>
      <c r="P6" s="265"/>
      <c r="Q6" s="324" t="s">
        <v>0</v>
      </c>
      <c r="R6" s="265"/>
      <c r="S6" s="324" t="s">
        <v>0</v>
      </c>
      <c r="T6" s="265"/>
      <c r="U6" s="324" t="s">
        <v>0</v>
      </c>
      <c r="V6" s="265"/>
      <c r="W6" s="324" t="s">
        <v>0</v>
      </c>
      <c r="X6" s="265"/>
      <c r="Y6" s="324" t="s">
        <v>0</v>
      </c>
      <c r="Z6" s="265"/>
      <c r="AA6" s="324" t="s">
        <v>0</v>
      </c>
      <c r="AB6" s="265"/>
      <c r="AC6" s="324" t="s">
        <v>0</v>
      </c>
      <c r="AD6" s="265"/>
      <c r="AE6" s="324" t="s">
        <v>0</v>
      </c>
      <c r="AF6" s="265"/>
      <c r="AG6" s="324" t="s">
        <v>0</v>
      </c>
      <c r="AH6" s="265"/>
      <c r="AI6" s="324" t="s">
        <v>0</v>
      </c>
      <c r="AJ6" s="264"/>
    </row>
    <row r="7" spans="1:37" ht="18" thickBot="1" x14ac:dyDescent="0.2">
      <c r="A7" s="267"/>
      <c r="B7" s="301" t="s">
        <v>22</v>
      </c>
      <c r="C7" s="299" t="s">
        <v>277</v>
      </c>
      <c r="D7" s="300" t="s">
        <v>485</v>
      </c>
      <c r="E7" s="302" t="s">
        <v>32</v>
      </c>
      <c r="G7" s="325"/>
      <c r="I7" s="325"/>
      <c r="K7" s="325"/>
      <c r="M7" s="325"/>
      <c r="O7" s="325" t="s">
        <v>1154</v>
      </c>
      <c r="Q7" s="325"/>
      <c r="S7" s="325"/>
      <c r="U7" s="325" t="s">
        <v>780</v>
      </c>
      <c r="W7" s="325" t="s">
        <v>204</v>
      </c>
      <c r="Y7" s="325"/>
      <c r="AA7" s="325"/>
      <c r="AC7" s="325"/>
      <c r="AE7" s="325"/>
      <c r="AG7" s="325"/>
      <c r="AI7" s="325"/>
    </row>
    <row r="8" spans="1:37" ht="24" thickTop="1" thickBot="1" x14ac:dyDescent="0.2">
      <c r="B8" s="303" t="s">
        <v>22</v>
      </c>
      <c r="C8" s="288" t="s">
        <v>462</v>
      </c>
      <c r="D8" s="289" t="s">
        <v>89</v>
      </c>
      <c r="E8" s="304" t="s">
        <v>32</v>
      </c>
      <c r="G8" s="326"/>
      <c r="I8" s="326"/>
      <c r="K8" s="326"/>
      <c r="M8" s="326"/>
      <c r="O8" s="326" t="s">
        <v>575</v>
      </c>
      <c r="Q8" s="326"/>
      <c r="S8" s="326"/>
      <c r="U8" s="326" t="s">
        <v>575</v>
      </c>
      <c r="W8" s="326" t="s">
        <v>575</v>
      </c>
      <c r="Y8" s="326"/>
      <c r="AA8" s="326"/>
      <c r="AC8" s="326"/>
      <c r="AE8" s="326"/>
      <c r="AG8" s="326"/>
      <c r="AI8" s="326"/>
    </row>
    <row r="9" spans="1:37" ht="18" thickTop="1" thickBot="1" x14ac:dyDescent="0.2">
      <c r="B9" s="303" t="s">
        <v>22</v>
      </c>
      <c r="C9" s="288" t="s">
        <v>463</v>
      </c>
      <c r="D9" s="289" t="s">
        <v>8</v>
      </c>
      <c r="E9" s="304" t="s">
        <v>32</v>
      </c>
      <c r="G9" s="326"/>
      <c r="I9" s="326"/>
      <c r="K9" s="326"/>
      <c r="M9" s="326"/>
      <c r="O9" s="326" t="s">
        <v>1155</v>
      </c>
      <c r="Q9" s="326"/>
      <c r="S9" s="326"/>
      <c r="U9" s="326" t="s">
        <v>781</v>
      </c>
      <c r="W9" s="326" t="s">
        <v>613</v>
      </c>
      <c r="Y9" s="326"/>
      <c r="AA9" s="326"/>
      <c r="AC9" s="326"/>
      <c r="AE9" s="326"/>
      <c r="AG9" s="326"/>
      <c r="AI9" s="326"/>
    </row>
    <row r="10" spans="1:37" ht="13.5" customHeight="1" thickTop="1" x14ac:dyDescent="0.15">
      <c r="B10" s="305" t="s">
        <v>22</v>
      </c>
      <c r="C10" s="1209" t="s">
        <v>464</v>
      </c>
      <c r="D10" s="290" t="s">
        <v>132</v>
      </c>
      <c r="E10" s="306" t="s">
        <v>32</v>
      </c>
      <c r="F10" s="268"/>
      <c r="G10" s="327"/>
      <c r="H10" s="269"/>
      <c r="I10" s="327"/>
      <c r="J10" s="269"/>
      <c r="K10" s="327"/>
      <c r="L10" s="269"/>
      <c r="M10" s="327"/>
      <c r="N10" s="269"/>
      <c r="O10" s="327" t="s">
        <v>129</v>
      </c>
      <c r="P10" s="269"/>
      <c r="Q10" s="327"/>
      <c r="R10" s="269"/>
      <c r="S10" s="327"/>
      <c r="T10" s="269"/>
      <c r="U10" s="327" t="s">
        <v>782</v>
      </c>
      <c r="V10" s="269"/>
      <c r="W10" s="327" t="s">
        <v>129</v>
      </c>
      <c r="X10" s="269"/>
      <c r="Y10" s="327"/>
      <c r="Z10" s="269"/>
      <c r="AA10" s="327"/>
      <c r="AB10" s="269"/>
      <c r="AC10" s="327"/>
      <c r="AD10" s="269"/>
      <c r="AE10" s="327"/>
      <c r="AF10" s="269"/>
      <c r="AG10" s="327"/>
      <c r="AH10" s="269"/>
      <c r="AI10" s="327"/>
      <c r="AJ10" s="268"/>
    </row>
    <row r="11" spans="1:37" ht="27" thickBot="1" x14ac:dyDescent="0.2">
      <c r="B11" s="307" t="s">
        <v>22</v>
      </c>
      <c r="C11" s="1213"/>
      <c r="D11" s="291" t="s">
        <v>126</v>
      </c>
      <c r="E11" s="308" t="s">
        <v>32</v>
      </c>
      <c r="G11" s="328"/>
      <c r="I11" s="328"/>
      <c r="K11" s="328"/>
      <c r="M11" s="328"/>
      <c r="O11" s="328" t="s">
        <v>1333</v>
      </c>
      <c r="Q11" s="328"/>
      <c r="S11" s="328"/>
      <c r="U11" s="328" t="s">
        <v>1331</v>
      </c>
      <c r="W11" s="328" t="s">
        <v>1332</v>
      </c>
      <c r="Y11" s="328"/>
      <c r="AA11" s="328"/>
      <c r="AC11" s="328"/>
      <c r="AE11" s="328"/>
      <c r="AG11" s="328"/>
      <c r="AI11" s="328"/>
    </row>
    <row r="12" spans="1:37" ht="13.5" customHeight="1" thickTop="1" x14ac:dyDescent="0.15">
      <c r="B12" s="309" t="s">
        <v>21</v>
      </c>
      <c r="C12" s="1209" t="s">
        <v>481</v>
      </c>
      <c r="D12" s="292" t="s">
        <v>288</v>
      </c>
      <c r="E12" s="310">
        <v>1</v>
      </c>
      <c r="F12" s="270"/>
      <c r="G12" s="329"/>
      <c r="H12" s="271"/>
      <c r="I12" s="329"/>
      <c r="J12" s="271"/>
      <c r="K12" s="329"/>
      <c r="L12" s="271"/>
      <c r="M12" s="329"/>
      <c r="N12" s="271"/>
      <c r="O12" s="329" t="s">
        <v>80</v>
      </c>
      <c r="P12" s="271"/>
      <c r="Q12" s="329"/>
      <c r="R12" s="271"/>
      <c r="S12" s="329"/>
      <c r="T12" s="271"/>
      <c r="U12" s="329" t="s">
        <v>80</v>
      </c>
      <c r="V12" s="271"/>
      <c r="W12" s="329" t="s">
        <v>80</v>
      </c>
      <c r="X12" s="271"/>
      <c r="Y12" s="329"/>
      <c r="Z12" s="271"/>
      <c r="AA12" s="329"/>
      <c r="AB12" s="271"/>
      <c r="AC12" s="329"/>
      <c r="AD12" s="271"/>
      <c r="AE12" s="329"/>
      <c r="AF12" s="271"/>
      <c r="AG12" s="329"/>
      <c r="AH12" s="271"/>
      <c r="AI12" s="329"/>
      <c r="AJ12" s="270"/>
    </row>
    <row r="13" spans="1:37" x14ac:dyDescent="0.15">
      <c r="B13" s="311" t="s">
        <v>317</v>
      </c>
      <c r="C13" s="1210"/>
      <c r="D13" s="293" t="s">
        <v>127</v>
      </c>
      <c r="E13" s="312" t="s">
        <v>116</v>
      </c>
      <c r="F13" s="272"/>
      <c r="G13" s="330"/>
      <c r="H13" s="273"/>
      <c r="I13" s="330"/>
      <c r="J13" s="273"/>
      <c r="K13" s="330"/>
      <c r="L13" s="273"/>
      <c r="M13" s="330"/>
      <c r="N13" s="273"/>
      <c r="O13" s="330" t="s">
        <v>116</v>
      </c>
      <c r="P13" s="273"/>
      <c r="Q13" s="330"/>
      <c r="R13" s="273"/>
      <c r="S13" s="330"/>
      <c r="T13" s="273"/>
      <c r="U13" s="330" t="s">
        <v>116</v>
      </c>
      <c r="V13" s="273"/>
      <c r="W13" s="330" t="s">
        <v>116</v>
      </c>
      <c r="X13" s="273"/>
      <c r="Y13" s="330"/>
      <c r="Z13" s="273"/>
      <c r="AA13" s="330"/>
      <c r="AB13" s="273"/>
      <c r="AC13" s="330"/>
      <c r="AD13" s="273"/>
      <c r="AE13" s="330"/>
      <c r="AF13" s="273"/>
      <c r="AG13" s="330"/>
      <c r="AH13" s="273"/>
      <c r="AI13" s="330"/>
      <c r="AJ13" s="272"/>
    </row>
    <row r="14" spans="1:37" ht="14" thickBot="1" x14ac:dyDescent="0.2">
      <c r="B14" s="307" t="s">
        <v>317</v>
      </c>
      <c r="C14" s="1213"/>
      <c r="D14" s="291" t="s">
        <v>289</v>
      </c>
      <c r="E14" s="308" t="s">
        <v>116</v>
      </c>
      <c r="G14" s="328"/>
      <c r="I14" s="328"/>
      <c r="K14" s="328"/>
      <c r="M14" s="328"/>
      <c r="O14" s="328" t="s">
        <v>116</v>
      </c>
      <c r="Q14" s="328"/>
      <c r="S14" s="328"/>
      <c r="U14" s="328" t="s">
        <v>116</v>
      </c>
      <c r="W14" s="328" t="s">
        <v>116</v>
      </c>
      <c r="Y14" s="328"/>
      <c r="AA14" s="328"/>
      <c r="AC14" s="328"/>
      <c r="AE14" s="328"/>
      <c r="AG14" s="328"/>
      <c r="AI14" s="328"/>
    </row>
    <row r="15" spans="1:37" s="347" customFormat="1" ht="13.5" customHeight="1" thickTop="1" x14ac:dyDescent="0.15">
      <c r="A15" s="270"/>
      <c r="B15" s="309" t="s">
        <v>21</v>
      </c>
      <c r="C15" s="1209" t="s">
        <v>424</v>
      </c>
      <c r="D15" s="292" t="s">
        <v>288</v>
      </c>
      <c r="E15" s="310">
        <v>16</v>
      </c>
      <c r="F15" s="270"/>
      <c r="G15" s="329"/>
      <c r="H15" s="271"/>
      <c r="I15" s="329"/>
      <c r="J15" s="271"/>
      <c r="K15" s="329"/>
      <c r="L15" s="271"/>
      <c r="M15" s="329"/>
      <c r="N15" s="271"/>
      <c r="O15" s="329" t="s">
        <v>1156</v>
      </c>
      <c r="P15" s="271"/>
      <c r="Q15" s="329"/>
      <c r="R15" s="271"/>
      <c r="S15" s="329"/>
      <c r="T15" s="271"/>
      <c r="U15" s="329" t="s">
        <v>783</v>
      </c>
      <c r="V15" s="271"/>
      <c r="W15" s="329">
        <v>64</v>
      </c>
      <c r="X15" s="271"/>
      <c r="Y15" s="329"/>
      <c r="Z15" s="271"/>
      <c r="AA15" s="329"/>
      <c r="AB15" s="271"/>
      <c r="AC15" s="329"/>
      <c r="AD15" s="271"/>
      <c r="AE15" s="329"/>
      <c r="AF15" s="271"/>
      <c r="AG15" s="329"/>
      <c r="AH15" s="271"/>
      <c r="AI15" s="329"/>
      <c r="AJ15" s="270"/>
      <c r="AK15" s="263"/>
    </row>
    <row r="16" spans="1:37" ht="27" thickBot="1" x14ac:dyDescent="0.2">
      <c r="B16" s="307" t="s">
        <v>22</v>
      </c>
      <c r="C16" s="1213"/>
      <c r="D16" s="291" t="s">
        <v>290</v>
      </c>
      <c r="E16" s="308" t="s">
        <v>32</v>
      </c>
      <c r="G16" s="328"/>
      <c r="I16" s="328"/>
      <c r="K16" s="328"/>
      <c r="M16" s="328"/>
      <c r="O16" s="328" t="s">
        <v>97</v>
      </c>
      <c r="Q16" s="328"/>
      <c r="S16" s="328"/>
      <c r="U16" s="328" t="s">
        <v>97</v>
      </c>
      <c r="W16" s="328" t="s">
        <v>206</v>
      </c>
      <c r="Y16" s="328"/>
      <c r="AA16" s="328"/>
      <c r="AC16" s="328"/>
      <c r="AE16" s="328"/>
      <c r="AG16" s="328"/>
      <c r="AI16" s="328"/>
    </row>
    <row r="17" spans="1:36" ht="18" thickTop="1" thickBot="1" x14ac:dyDescent="0.2">
      <c r="B17" s="303" t="s">
        <v>317</v>
      </c>
      <c r="C17" s="288" t="s">
        <v>465</v>
      </c>
      <c r="D17" s="289" t="s">
        <v>2</v>
      </c>
      <c r="E17" s="304" t="s">
        <v>116</v>
      </c>
      <c r="G17" s="326"/>
      <c r="I17" s="326"/>
      <c r="K17" s="326"/>
      <c r="M17" s="326"/>
      <c r="O17" s="326" t="s">
        <v>116</v>
      </c>
      <c r="Q17" s="326"/>
      <c r="S17" s="326"/>
      <c r="U17" s="326" t="s">
        <v>116</v>
      </c>
      <c r="W17" s="326" t="s">
        <v>116</v>
      </c>
      <c r="Y17" s="326"/>
      <c r="AA17" s="326"/>
      <c r="AC17" s="326"/>
      <c r="AE17" s="326"/>
      <c r="AG17" s="326"/>
      <c r="AI17" s="326"/>
    </row>
    <row r="18" spans="1:36" ht="14" thickTop="1" x14ac:dyDescent="0.15">
      <c r="B18" s="313" t="s">
        <v>22</v>
      </c>
      <c r="C18" s="1209" t="s">
        <v>482</v>
      </c>
      <c r="D18" s="294" t="s">
        <v>486</v>
      </c>
      <c r="E18" s="314" t="s">
        <v>499</v>
      </c>
      <c r="G18" s="331"/>
      <c r="I18" s="331"/>
      <c r="K18" s="331"/>
      <c r="M18" s="331"/>
      <c r="O18" s="331" t="s">
        <v>1367</v>
      </c>
      <c r="Q18" s="331"/>
      <c r="S18" s="331"/>
      <c r="U18" s="331" t="s">
        <v>1336</v>
      </c>
      <c r="W18" s="331" t="s">
        <v>1335</v>
      </c>
      <c r="Y18" s="331"/>
      <c r="AA18" s="331"/>
      <c r="AC18" s="331"/>
      <c r="AE18" s="331"/>
      <c r="AG18" s="331"/>
      <c r="AI18" s="331"/>
    </row>
    <row r="19" spans="1:36" x14ac:dyDescent="0.15">
      <c r="B19" s="311" t="s">
        <v>22</v>
      </c>
      <c r="C19" s="1210"/>
      <c r="D19" s="293" t="s">
        <v>487</v>
      </c>
      <c r="E19" s="312" t="s">
        <v>32</v>
      </c>
      <c r="G19" s="332"/>
      <c r="I19" s="332"/>
      <c r="K19" s="332"/>
      <c r="M19" s="332"/>
      <c r="O19" s="332" t="s">
        <v>1147</v>
      </c>
      <c r="Q19" s="332"/>
      <c r="S19" s="332"/>
      <c r="U19" s="332">
        <v>1</v>
      </c>
      <c r="W19" s="332">
        <v>0</v>
      </c>
      <c r="Y19" s="332"/>
      <c r="AA19" s="332"/>
      <c r="AC19" s="332"/>
      <c r="AE19" s="332"/>
      <c r="AG19" s="332"/>
      <c r="AI19" s="332"/>
    </row>
    <row r="20" spans="1:36" ht="26" x14ac:dyDescent="0.15">
      <c r="B20" s="311" t="s">
        <v>22</v>
      </c>
      <c r="C20" s="1210"/>
      <c r="D20" s="293" t="s">
        <v>293</v>
      </c>
      <c r="E20" s="312" t="s">
        <v>505</v>
      </c>
      <c r="G20" s="332"/>
      <c r="I20" s="332"/>
      <c r="K20" s="332"/>
      <c r="M20" s="332"/>
      <c r="O20" s="332" t="s">
        <v>784</v>
      </c>
      <c r="Q20" s="332"/>
      <c r="S20" s="332"/>
      <c r="U20" s="332" t="s">
        <v>784</v>
      </c>
      <c r="W20" s="332" t="s">
        <v>295</v>
      </c>
      <c r="Y20" s="332"/>
      <c r="AA20" s="332"/>
      <c r="AC20" s="332"/>
      <c r="AE20" s="332"/>
      <c r="AG20" s="332"/>
      <c r="AI20" s="332"/>
    </row>
    <row r="21" spans="1:36" x14ac:dyDescent="0.15">
      <c r="B21" s="311" t="s">
        <v>21</v>
      </c>
      <c r="C21" s="1210"/>
      <c r="D21" s="293" t="s">
        <v>1</v>
      </c>
      <c r="E21" s="312" t="s">
        <v>81</v>
      </c>
      <c r="G21" s="332"/>
      <c r="I21" s="332"/>
      <c r="K21" s="332"/>
      <c r="M21" s="332"/>
      <c r="O21" s="332" t="s">
        <v>42</v>
      </c>
      <c r="Q21" s="332"/>
      <c r="S21" s="332"/>
      <c r="U21" s="332" t="s">
        <v>81</v>
      </c>
      <c r="W21" s="332" t="s">
        <v>81</v>
      </c>
      <c r="Y21" s="332"/>
      <c r="AA21" s="332"/>
      <c r="AC21" s="332"/>
      <c r="AE21" s="332"/>
      <c r="AG21" s="332"/>
      <c r="AI21" s="332"/>
    </row>
    <row r="22" spans="1:36" ht="14" thickBot="1" x14ac:dyDescent="0.2">
      <c r="B22" s="307" t="s">
        <v>21</v>
      </c>
      <c r="C22" s="1213"/>
      <c r="D22" s="291" t="s">
        <v>437</v>
      </c>
      <c r="E22" s="308" t="s">
        <v>42</v>
      </c>
      <c r="G22" s="328"/>
      <c r="I22" s="328"/>
      <c r="K22" s="328"/>
      <c r="M22" s="328"/>
      <c r="O22" s="328" t="s">
        <v>42</v>
      </c>
      <c r="Q22" s="328"/>
      <c r="S22" s="328"/>
      <c r="U22" s="328" t="s">
        <v>42</v>
      </c>
      <c r="W22" s="328" t="s">
        <v>31</v>
      </c>
      <c r="Y22" s="328"/>
      <c r="AA22" s="328"/>
      <c r="AC22" s="328"/>
      <c r="AE22" s="328"/>
      <c r="AG22" s="328"/>
      <c r="AI22" s="328"/>
    </row>
    <row r="23" spans="1:36" ht="26.25" customHeight="1" thickTop="1" x14ac:dyDescent="0.15">
      <c r="B23" s="313" t="s">
        <v>21</v>
      </c>
      <c r="C23" s="1209" t="s">
        <v>24</v>
      </c>
      <c r="D23" s="294" t="s">
        <v>438</v>
      </c>
      <c r="E23" s="314" t="s">
        <v>461</v>
      </c>
      <c r="G23" s="331"/>
      <c r="I23" s="331"/>
      <c r="K23" s="331"/>
      <c r="M23" s="331"/>
      <c r="O23" s="331" t="s">
        <v>1157</v>
      </c>
      <c r="Q23" s="331"/>
      <c r="S23" s="331"/>
      <c r="U23" s="331" t="s">
        <v>503</v>
      </c>
      <c r="W23" s="331" t="s">
        <v>503</v>
      </c>
      <c r="Y23" s="331"/>
      <c r="AA23" s="331"/>
      <c r="AC23" s="331"/>
      <c r="AE23" s="331"/>
      <c r="AG23" s="331"/>
      <c r="AI23" s="331"/>
    </row>
    <row r="24" spans="1:36" x14ac:dyDescent="0.15">
      <c r="B24" s="311" t="s">
        <v>22</v>
      </c>
      <c r="C24" s="1210"/>
      <c r="D24" s="293" t="s">
        <v>4</v>
      </c>
      <c r="E24" s="312" t="s">
        <v>33</v>
      </c>
      <c r="G24" s="332"/>
      <c r="I24" s="332"/>
      <c r="K24" s="332"/>
      <c r="M24" s="332"/>
      <c r="O24" s="332" t="s">
        <v>575</v>
      </c>
      <c r="Q24" s="332"/>
      <c r="S24" s="332"/>
      <c r="U24" s="332" t="s">
        <v>575</v>
      </c>
      <c r="W24" s="332" t="s">
        <v>575</v>
      </c>
      <c r="Y24" s="332"/>
      <c r="AA24" s="332"/>
      <c r="AC24" s="332"/>
      <c r="AE24" s="332"/>
      <c r="AG24" s="332"/>
      <c r="AI24" s="332"/>
    </row>
    <row r="25" spans="1:36" ht="14" thickBot="1" x14ac:dyDescent="0.2">
      <c r="B25" s="307" t="s">
        <v>22</v>
      </c>
      <c r="C25" s="1213"/>
      <c r="D25" s="291" t="s">
        <v>301</v>
      </c>
      <c r="E25" s="308" t="s">
        <v>32</v>
      </c>
      <c r="G25" s="328"/>
      <c r="I25" s="328"/>
      <c r="K25" s="328"/>
      <c r="M25" s="328"/>
      <c r="O25" s="328" t="s">
        <v>1158</v>
      </c>
      <c r="Q25" s="328"/>
      <c r="S25" s="328"/>
      <c r="U25" s="328" t="s">
        <v>785</v>
      </c>
      <c r="W25" s="328" t="s">
        <v>275</v>
      </c>
      <c r="Y25" s="328"/>
      <c r="AA25" s="328"/>
      <c r="AC25" s="328"/>
      <c r="AE25" s="328"/>
      <c r="AG25" s="328"/>
      <c r="AI25" s="328"/>
    </row>
    <row r="26" spans="1:36" ht="13.5" customHeight="1" thickTop="1" x14ac:dyDescent="0.15">
      <c r="B26" s="313" t="s">
        <v>21</v>
      </c>
      <c r="C26" s="1209" t="s">
        <v>235</v>
      </c>
      <c r="D26" s="294" t="s">
        <v>3</v>
      </c>
      <c r="E26" s="314" t="s">
        <v>506</v>
      </c>
      <c r="F26" s="263"/>
      <c r="G26" s="331"/>
      <c r="H26" s="274"/>
      <c r="I26" s="331"/>
      <c r="J26" s="274"/>
      <c r="K26" s="331"/>
      <c r="L26" s="274"/>
      <c r="M26" s="331"/>
      <c r="N26" s="274"/>
      <c r="O26" s="331" t="s">
        <v>506</v>
      </c>
      <c r="P26" s="274"/>
      <c r="Q26" s="331"/>
      <c r="R26" s="274"/>
      <c r="S26" s="331"/>
      <c r="T26" s="274"/>
      <c r="U26" s="331" t="s">
        <v>506</v>
      </c>
      <c r="V26" s="274"/>
      <c r="W26" s="331" t="s">
        <v>506</v>
      </c>
      <c r="X26" s="274"/>
      <c r="Y26" s="331"/>
      <c r="Z26" s="274"/>
      <c r="AA26" s="331"/>
      <c r="AB26" s="274"/>
      <c r="AC26" s="331"/>
      <c r="AD26" s="274"/>
      <c r="AE26" s="331"/>
      <c r="AF26" s="274"/>
      <c r="AG26" s="331"/>
      <c r="AH26" s="274"/>
      <c r="AI26" s="331"/>
      <c r="AJ26" s="263"/>
    </row>
    <row r="27" spans="1:36" x14ac:dyDescent="0.15">
      <c r="B27" s="311" t="s">
        <v>22</v>
      </c>
      <c r="C27" s="1210"/>
      <c r="D27" s="293" t="s">
        <v>117</v>
      </c>
      <c r="E27" s="312" t="s">
        <v>119</v>
      </c>
      <c r="G27" s="332"/>
      <c r="I27" s="332"/>
      <c r="K27" s="332"/>
      <c r="M27" s="332"/>
      <c r="O27" s="332" t="s">
        <v>119</v>
      </c>
      <c r="Q27" s="332"/>
      <c r="S27" s="332"/>
      <c r="U27" s="332" t="s">
        <v>119</v>
      </c>
      <c r="W27" s="332" t="s">
        <v>119</v>
      </c>
      <c r="Y27" s="332"/>
      <c r="AA27" s="332"/>
      <c r="AC27" s="332"/>
      <c r="AE27" s="332"/>
      <c r="AG27" s="332"/>
      <c r="AI27" s="332"/>
    </row>
    <row r="28" spans="1:36" x14ac:dyDescent="0.15">
      <c r="B28" s="311" t="s">
        <v>22</v>
      </c>
      <c r="C28" s="1210"/>
      <c r="D28" s="293" t="s">
        <v>304</v>
      </c>
      <c r="E28" s="315" t="s">
        <v>32</v>
      </c>
      <c r="F28" s="275"/>
      <c r="G28" s="333"/>
      <c r="H28" s="276"/>
      <c r="I28" s="333"/>
      <c r="J28" s="276"/>
      <c r="K28" s="333"/>
      <c r="L28" s="276"/>
      <c r="M28" s="333"/>
      <c r="N28" s="276"/>
      <c r="O28" s="333">
        <v>1.45</v>
      </c>
      <c r="P28" s="276"/>
      <c r="Q28" s="333"/>
      <c r="R28" s="276"/>
      <c r="S28" s="333"/>
      <c r="T28" s="276"/>
      <c r="U28" s="333">
        <v>0.77</v>
      </c>
      <c r="V28" s="276"/>
      <c r="W28" s="333">
        <v>1.1000000000000001</v>
      </c>
      <c r="X28" s="276"/>
      <c r="Y28" s="333"/>
      <c r="Z28" s="276"/>
      <c r="AA28" s="333"/>
      <c r="AB28" s="276"/>
      <c r="AC28" s="333"/>
      <c r="AD28" s="276"/>
      <c r="AE28" s="333"/>
      <c r="AF28" s="276"/>
      <c r="AG28" s="333"/>
      <c r="AH28" s="276"/>
      <c r="AI28" s="333"/>
      <c r="AJ28" s="275"/>
    </row>
    <row r="29" spans="1:36" ht="27" thickBot="1" x14ac:dyDescent="0.2">
      <c r="B29" s="307" t="s">
        <v>22</v>
      </c>
      <c r="C29" s="1213"/>
      <c r="D29" s="291" t="s">
        <v>35</v>
      </c>
      <c r="E29" s="308" t="s">
        <v>32</v>
      </c>
      <c r="G29" s="328"/>
      <c r="I29" s="328"/>
      <c r="K29" s="328"/>
      <c r="M29" s="328"/>
      <c r="O29" s="328" t="s">
        <v>1129</v>
      </c>
      <c r="Q29" s="328"/>
      <c r="S29" s="328"/>
      <c r="U29" s="328" t="s">
        <v>787</v>
      </c>
      <c r="W29" s="328" t="s">
        <v>208</v>
      </c>
      <c r="Y29" s="328"/>
      <c r="AA29" s="328"/>
      <c r="AC29" s="328"/>
      <c r="AE29" s="328"/>
      <c r="AG29" s="328"/>
      <c r="AI29" s="328"/>
    </row>
    <row r="30" spans="1:36" s="279" customFormat="1" ht="13.5" customHeight="1" thickTop="1" x14ac:dyDescent="0.15">
      <c r="A30" s="277"/>
      <c r="B30" s="316" t="s">
        <v>22</v>
      </c>
      <c r="C30" s="1209" t="s">
        <v>483</v>
      </c>
      <c r="D30" s="295" t="s">
        <v>307</v>
      </c>
      <c r="E30" s="317" t="s">
        <v>471</v>
      </c>
      <c r="F30" s="277"/>
      <c r="G30" s="334"/>
      <c r="H30" s="278"/>
      <c r="I30" s="334"/>
      <c r="J30" s="278"/>
      <c r="K30" s="334"/>
      <c r="L30" s="278"/>
      <c r="M30" s="334"/>
      <c r="N30" s="278"/>
      <c r="O30" s="334" t="s">
        <v>458</v>
      </c>
      <c r="P30" s="278"/>
      <c r="Q30" s="334"/>
      <c r="R30" s="278"/>
      <c r="S30" s="334"/>
      <c r="T30" s="278"/>
      <c r="U30" s="334" t="s">
        <v>524</v>
      </c>
      <c r="V30" s="278"/>
      <c r="W30" s="334" t="s">
        <v>458</v>
      </c>
      <c r="X30" s="278"/>
      <c r="Y30" s="334"/>
      <c r="Z30" s="278"/>
      <c r="AA30" s="334"/>
      <c r="AB30" s="278"/>
      <c r="AC30" s="334"/>
      <c r="AD30" s="278"/>
      <c r="AE30" s="334"/>
      <c r="AF30" s="278"/>
      <c r="AG30" s="334"/>
      <c r="AH30" s="278"/>
      <c r="AI30" s="334"/>
      <c r="AJ30" s="277"/>
    </row>
    <row r="31" spans="1:36" ht="26" x14ac:dyDescent="0.15">
      <c r="B31" s="311" t="s">
        <v>22</v>
      </c>
      <c r="C31" s="1210"/>
      <c r="D31" s="293" t="s">
        <v>488</v>
      </c>
      <c r="E31" s="312" t="s">
        <v>32</v>
      </c>
      <c r="G31" s="332"/>
      <c r="I31" s="332"/>
      <c r="K31" s="332"/>
      <c r="M31" s="332"/>
      <c r="O31" s="332" t="s">
        <v>1151</v>
      </c>
      <c r="Q31" s="332"/>
      <c r="S31" s="332"/>
      <c r="U31" s="332">
        <v>0</v>
      </c>
      <c r="W31" s="332" t="s">
        <v>205</v>
      </c>
      <c r="Y31" s="332"/>
      <c r="AA31" s="332"/>
      <c r="AC31" s="332"/>
      <c r="AE31" s="332"/>
      <c r="AG31" s="332"/>
      <c r="AI31" s="332"/>
    </row>
    <row r="32" spans="1:36" ht="26" x14ac:dyDescent="0.15">
      <c r="B32" s="311" t="s">
        <v>317</v>
      </c>
      <c r="C32" s="1210"/>
      <c r="D32" s="293" t="s">
        <v>315</v>
      </c>
      <c r="E32" s="312" t="s">
        <v>116</v>
      </c>
      <c r="G32" s="332"/>
      <c r="I32" s="332"/>
      <c r="K32" s="332"/>
      <c r="M32" s="332"/>
      <c r="O32" s="332" t="s">
        <v>116</v>
      </c>
      <c r="Q32" s="332"/>
      <c r="S32" s="332"/>
      <c r="U32" s="332" t="s">
        <v>116</v>
      </c>
      <c r="W32" s="332" t="s">
        <v>116</v>
      </c>
      <c r="Y32" s="332"/>
      <c r="AA32" s="332"/>
      <c r="AC32" s="332"/>
      <c r="AE32" s="332"/>
      <c r="AG32" s="332"/>
      <c r="AI32" s="332"/>
    </row>
    <row r="33" spans="1:36" ht="27" thickBot="1" x14ac:dyDescent="0.2">
      <c r="B33" s="307" t="s">
        <v>317</v>
      </c>
      <c r="C33" s="1213"/>
      <c r="D33" s="291" t="s">
        <v>316</v>
      </c>
      <c r="E33" s="308" t="s">
        <v>116</v>
      </c>
      <c r="G33" s="328"/>
      <c r="I33" s="328"/>
      <c r="K33" s="328"/>
      <c r="M33" s="328"/>
      <c r="O33" s="328" t="s">
        <v>116</v>
      </c>
      <c r="Q33" s="328"/>
      <c r="S33" s="328"/>
      <c r="U33" s="328" t="s">
        <v>116</v>
      </c>
      <c r="W33" s="328" t="s">
        <v>116</v>
      </c>
      <c r="Y33" s="328"/>
      <c r="AA33" s="328"/>
      <c r="AC33" s="328"/>
      <c r="AE33" s="328"/>
      <c r="AG33" s="328"/>
      <c r="AI33" s="328"/>
    </row>
    <row r="34" spans="1:36" ht="13.5" customHeight="1" thickTop="1" x14ac:dyDescent="0.15">
      <c r="B34" s="313" t="s">
        <v>22</v>
      </c>
      <c r="C34" s="1209" t="s">
        <v>305</v>
      </c>
      <c r="D34" s="294" t="s">
        <v>27</v>
      </c>
      <c r="E34" s="314" t="s">
        <v>32</v>
      </c>
      <c r="G34" s="331"/>
      <c r="I34" s="331"/>
      <c r="K34" s="331"/>
      <c r="M34" s="331"/>
      <c r="O34" s="331" t="s">
        <v>1159</v>
      </c>
      <c r="Q34" s="331"/>
      <c r="S34" s="331"/>
      <c r="U34" s="331" t="s">
        <v>575</v>
      </c>
      <c r="W34" s="331" t="s">
        <v>575</v>
      </c>
      <c r="Y34" s="331"/>
      <c r="AA34" s="331"/>
      <c r="AC34" s="331"/>
      <c r="AE34" s="331"/>
      <c r="AG34" s="331"/>
      <c r="AI34" s="331"/>
    </row>
    <row r="35" spans="1:36" x14ac:dyDescent="0.15">
      <c r="B35" s="311" t="s">
        <v>21</v>
      </c>
      <c r="C35" s="1210"/>
      <c r="D35" s="293" t="s">
        <v>40</v>
      </c>
      <c r="E35" s="312" t="s">
        <v>507</v>
      </c>
      <c r="G35" s="335"/>
      <c r="I35" s="335"/>
      <c r="K35" s="335"/>
      <c r="M35" s="335"/>
      <c r="O35" s="335" t="s">
        <v>44</v>
      </c>
      <c r="Q35" s="335"/>
      <c r="S35" s="335"/>
      <c r="U35" s="335" t="s">
        <v>91</v>
      </c>
      <c r="W35" s="335" t="s">
        <v>120</v>
      </c>
      <c r="Y35" s="335"/>
      <c r="AA35" s="335"/>
      <c r="AC35" s="335"/>
      <c r="AE35" s="335"/>
      <c r="AG35" s="335"/>
      <c r="AI35" s="335"/>
    </row>
    <row r="36" spans="1:36" ht="52" x14ac:dyDescent="0.15">
      <c r="B36" s="311" t="s">
        <v>21</v>
      </c>
      <c r="C36" s="1210"/>
      <c r="D36" s="293" t="s">
        <v>319</v>
      </c>
      <c r="E36" s="312" t="s">
        <v>507</v>
      </c>
      <c r="G36" s="332"/>
      <c r="I36" s="332"/>
      <c r="K36" s="332"/>
      <c r="M36" s="332"/>
      <c r="O36" s="332" t="s">
        <v>44</v>
      </c>
      <c r="Q36" s="332"/>
      <c r="S36" s="332"/>
      <c r="U36" s="332" t="s">
        <v>789</v>
      </c>
      <c r="W36" s="332" t="s">
        <v>207</v>
      </c>
      <c r="Y36" s="332"/>
      <c r="AA36" s="332"/>
      <c r="AC36" s="332"/>
      <c r="AE36" s="332"/>
      <c r="AG36" s="332"/>
      <c r="AI36" s="332"/>
    </row>
    <row r="37" spans="1:36" ht="27" thickBot="1" x14ac:dyDescent="0.2">
      <c r="B37" s="307" t="s">
        <v>22</v>
      </c>
      <c r="C37" s="1213"/>
      <c r="D37" s="291" t="s">
        <v>318</v>
      </c>
      <c r="E37" s="308" t="s">
        <v>32</v>
      </c>
      <c r="G37" s="328"/>
      <c r="I37" s="328"/>
      <c r="K37" s="328"/>
      <c r="M37" s="328"/>
      <c r="O37" s="328" t="s">
        <v>575</v>
      </c>
      <c r="Q37" s="328"/>
      <c r="S37" s="328"/>
      <c r="U37" s="328" t="s">
        <v>575</v>
      </c>
      <c r="W37" s="328" t="s">
        <v>575</v>
      </c>
      <c r="Y37" s="328"/>
      <c r="AA37" s="328"/>
      <c r="AC37" s="328"/>
      <c r="AE37" s="328"/>
      <c r="AG37" s="328"/>
      <c r="AI37" s="328"/>
    </row>
    <row r="38" spans="1:36" ht="13.5" customHeight="1" thickTop="1" x14ac:dyDescent="0.15">
      <c r="B38" s="313" t="s">
        <v>22</v>
      </c>
      <c r="C38" s="1209" t="s">
        <v>306</v>
      </c>
      <c r="D38" s="294" t="s">
        <v>489</v>
      </c>
      <c r="E38" s="318" t="s">
        <v>32</v>
      </c>
      <c r="F38" s="280"/>
      <c r="G38" s="336"/>
      <c r="H38" s="281"/>
      <c r="I38" s="336"/>
      <c r="J38" s="281"/>
      <c r="K38" s="336"/>
      <c r="L38" s="281"/>
      <c r="M38" s="336"/>
      <c r="N38" s="281"/>
      <c r="O38" s="336">
        <v>32</v>
      </c>
      <c r="P38" s="281"/>
      <c r="Q38" s="336"/>
      <c r="R38" s="281"/>
      <c r="S38" s="336"/>
      <c r="T38" s="281"/>
      <c r="U38" s="336">
        <v>21</v>
      </c>
      <c r="V38" s="281"/>
      <c r="W38" s="336">
        <v>33</v>
      </c>
      <c r="X38" s="281"/>
      <c r="Y38" s="336"/>
      <c r="Z38" s="281"/>
      <c r="AA38" s="336"/>
      <c r="AB38" s="281"/>
      <c r="AC38" s="336"/>
      <c r="AD38" s="281"/>
      <c r="AE38" s="336"/>
      <c r="AF38" s="281"/>
      <c r="AG38" s="336"/>
      <c r="AH38" s="281"/>
      <c r="AI38" s="336"/>
      <c r="AJ38" s="280"/>
    </row>
    <row r="39" spans="1:36" x14ac:dyDescent="0.15">
      <c r="B39" s="311" t="s">
        <v>21</v>
      </c>
      <c r="C39" s="1210"/>
      <c r="D39" s="293" t="s">
        <v>490</v>
      </c>
      <c r="E39" s="312" t="s">
        <v>77</v>
      </c>
      <c r="G39" s="332"/>
      <c r="I39" s="332"/>
      <c r="K39" s="332"/>
      <c r="M39" s="332"/>
      <c r="O39" s="332" t="s">
        <v>77</v>
      </c>
      <c r="Q39" s="332"/>
      <c r="S39" s="332"/>
      <c r="U39" s="332" t="s">
        <v>761</v>
      </c>
      <c r="W39" s="332" t="s">
        <v>77</v>
      </c>
      <c r="Y39" s="332"/>
      <c r="AA39" s="332"/>
      <c r="AC39" s="332"/>
      <c r="AE39" s="332"/>
      <c r="AG39" s="332"/>
      <c r="AI39" s="332"/>
    </row>
    <row r="40" spans="1:36" ht="14" thickBot="1" x14ac:dyDescent="0.2">
      <c r="B40" s="307" t="s">
        <v>21</v>
      </c>
      <c r="C40" s="1213"/>
      <c r="D40" s="291" t="s">
        <v>491</v>
      </c>
      <c r="E40" s="308" t="s">
        <v>508</v>
      </c>
      <c r="G40" s="328"/>
      <c r="I40" s="328"/>
      <c r="K40" s="328"/>
      <c r="M40" s="328"/>
      <c r="O40" s="328" t="s">
        <v>91</v>
      </c>
      <c r="Q40" s="328"/>
      <c r="S40" s="328"/>
      <c r="U40" s="328" t="s">
        <v>91</v>
      </c>
      <c r="W40" s="328" t="s">
        <v>41</v>
      </c>
      <c r="Y40" s="328"/>
      <c r="AA40" s="328"/>
      <c r="AC40" s="328"/>
      <c r="AE40" s="328"/>
      <c r="AG40" s="328"/>
      <c r="AI40" s="328"/>
    </row>
    <row r="41" spans="1:36" ht="66" thickTop="1" x14ac:dyDescent="0.15">
      <c r="B41" s="313" t="s">
        <v>21</v>
      </c>
      <c r="C41" s="1209" t="s">
        <v>484</v>
      </c>
      <c r="D41" s="294" t="s">
        <v>5</v>
      </c>
      <c r="E41" s="314" t="s">
        <v>327</v>
      </c>
      <c r="G41" s="331"/>
      <c r="I41" s="331"/>
      <c r="K41" s="331"/>
      <c r="M41" s="331"/>
      <c r="O41" s="331" t="s">
        <v>327</v>
      </c>
      <c r="Q41" s="331"/>
      <c r="S41" s="331"/>
      <c r="U41" s="331" t="s">
        <v>327</v>
      </c>
      <c r="W41" s="331" t="s">
        <v>270</v>
      </c>
      <c r="Y41" s="331"/>
      <c r="AA41" s="331"/>
      <c r="AC41" s="331"/>
      <c r="AE41" s="331"/>
      <c r="AG41" s="331"/>
      <c r="AI41" s="331"/>
    </row>
    <row r="42" spans="1:36" x14ac:dyDescent="0.15">
      <c r="B42" s="319" t="s">
        <v>22</v>
      </c>
      <c r="C42" s="1210"/>
      <c r="D42" s="296" t="s">
        <v>6</v>
      </c>
      <c r="E42" s="320" t="s">
        <v>32</v>
      </c>
      <c r="F42" s="282"/>
      <c r="G42" s="337"/>
      <c r="H42" s="283"/>
      <c r="I42" s="337"/>
      <c r="J42" s="283"/>
      <c r="K42" s="337"/>
      <c r="L42" s="283"/>
      <c r="M42" s="337"/>
      <c r="N42" s="283"/>
      <c r="O42" s="337">
        <v>6</v>
      </c>
      <c r="P42" s="283"/>
      <c r="Q42" s="337"/>
      <c r="R42" s="283"/>
      <c r="S42" s="337"/>
      <c r="T42" s="283"/>
      <c r="U42" s="337" t="s">
        <v>116</v>
      </c>
      <c r="V42" s="283"/>
      <c r="W42" s="337">
        <v>6</v>
      </c>
      <c r="X42" s="283"/>
      <c r="Y42" s="337"/>
      <c r="Z42" s="283"/>
      <c r="AA42" s="337"/>
      <c r="AB42" s="283"/>
      <c r="AC42" s="337"/>
      <c r="AD42" s="283"/>
      <c r="AE42" s="337"/>
      <c r="AF42" s="283"/>
      <c r="AG42" s="337"/>
      <c r="AH42" s="283"/>
      <c r="AI42" s="337"/>
      <c r="AJ42" s="282"/>
    </row>
    <row r="43" spans="1:36" ht="14" thickBot="1" x14ac:dyDescent="0.2">
      <c r="B43" s="321" t="s">
        <v>22</v>
      </c>
      <c r="C43" s="1211"/>
      <c r="D43" s="322" t="s">
        <v>7</v>
      </c>
      <c r="E43" s="323" t="s">
        <v>32</v>
      </c>
      <c r="G43" s="338"/>
      <c r="I43" s="338"/>
      <c r="K43" s="338"/>
      <c r="M43" s="338"/>
      <c r="O43" s="338" t="s">
        <v>100</v>
      </c>
      <c r="Q43" s="338"/>
      <c r="S43" s="338"/>
      <c r="U43" s="338" t="s">
        <v>116</v>
      </c>
      <c r="W43" s="338" t="s">
        <v>100</v>
      </c>
      <c r="Y43" s="338"/>
      <c r="AA43" s="338"/>
      <c r="AC43" s="338"/>
      <c r="AE43" s="338"/>
      <c r="AG43" s="338"/>
      <c r="AI43" s="338"/>
    </row>
    <row r="44" spans="1:36" s="257" customFormat="1" ht="5" thickBot="1" x14ac:dyDescent="0.15">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row>
    <row r="45" spans="1:36" s="284" customFormat="1" ht="14" x14ac:dyDescent="0.15">
      <c r="A45" s="264"/>
      <c r="B45" s="1214" t="s">
        <v>320</v>
      </c>
      <c r="C45" s="1215" t="s">
        <v>110</v>
      </c>
      <c r="D45" s="1215"/>
      <c r="E45" s="1216"/>
      <c r="F45" s="264"/>
      <c r="G45" s="324" t="s">
        <v>328</v>
      </c>
      <c r="H45" s="265"/>
      <c r="I45" s="324" t="s">
        <v>328</v>
      </c>
      <c r="J45" s="265"/>
      <c r="K45" s="324" t="s">
        <v>328</v>
      </c>
      <c r="L45" s="265"/>
      <c r="M45" s="324" t="s">
        <v>328</v>
      </c>
      <c r="N45" s="265"/>
      <c r="O45" s="324" t="s">
        <v>328</v>
      </c>
      <c r="P45" s="265"/>
      <c r="Q45" s="324" t="s">
        <v>328</v>
      </c>
      <c r="R45" s="265"/>
      <c r="S45" s="324" t="s">
        <v>328</v>
      </c>
      <c r="T45" s="265"/>
      <c r="U45" s="324" t="s">
        <v>328</v>
      </c>
      <c r="V45" s="265"/>
      <c r="W45" s="324" t="s">
        <v>328</v>
      </c>
      <c r="X45" s="265"/>
      <c r="Y45" s="324" t="s">
        <v>328</v>
      </c>
      <c r="Z45" s="265"/>
      <c r="AA45" s="324" t="s">
        <v>328</v>
      </c>
      <c r="AB45" s="265"/>
      <c r="AC45" s="324" t="s">
        <v>328</v>
      </c>
      <c r="AD45" s="265"/>
      <c r="AE45" s="324" t="s">
        <v>328</v>
      </c>
      <c r="AF45" s="265"/>
      <c r="AG45" s="324" t="s">
        <v>328</v>
      </c>
      <c r="AH45" s="265"/>
      <c r="AI45" s="324" t="s">
        <v>328</v>
      </c>
      <c r="AJ45" s="264"/>
    </row>
    <row r="46" spans="1:36" ht="12.75" customHeight="1" x14ac:dyDescent="0.15">
      <c r="B46" s="344" t="s">
        <v>123</v>
      </c>
      <c r="C46" s="1217" t="s">
        <v>5</v>
      </c>
      <c r="D46" s="1218" t="s">
        <v>509</v>
      </c>
      <c r="E46" s="345" t="s">
        <v>325</v>
      </c>
      <c r="G46" s="339"/>
      <c r="I46" s="339"/>
      <c r="K46" s="339"/>
      <c r="M46" s="339"/>
      <c r="O46" s="339">
        <v>-32</v>
      </c>
      <c r="Q46" s="339"/>
      <c r="S46" s="339"/>
      <c r="U46" s="339" t="s">
        <v>116</v>
      </c>
      <c r="W46" s="339" t="s">
        <v>116</v>
      </c>
      <c r="Y46" s="339"/>
      <c r="AA46" s="339"/>
      <c r="AC46" s="339"/>
      <c r="AE46" s="339"/>
      <c r="AG46" s="339"/>
      <c r="AI46" s="339"/>
    </row>
    <row r="47" spans="1:36" x14ac:dyDescent="0.15">
      <c r="B47" s="311" t="s">
        <v>123</v>
      </c>
      <c r="C47" s="1210"/>
      <c r="D47" s="1212"/>
      <c r="E47" s="312" t="s">
        <v>326</v>
      </c>
      <c r="G47" s="340"/>
      <c r="I47" s="340"/>
      <c r="K47" s="340"/>
      <c r="M47" s="340"/>
      <c r="O47" s="340">
        <v>-33</v>
      </c>
      <c r="Q47" s="340"/>
      <c r="S47" s="340"/>
      <c r="U47" s="340" t="s">
        <v>116</v>
      </c>
      <c r="W47" s="340" t="s">
        <v>116</v>
      </c>
      <c r="Y47" s="340"/>
      <c r="AA47" s="340"/>
      <c r="AC47" s="340"/>
      <c r="AE47" s="340"/>
      <c r="AG47" s="340"/>
      <c r="AI47" s="340"/>
    </row>
    <row r="48" spans="1:36" x14ac:dyDescent="0.15">
      <c r="B48" s="311" t="s">
        <v>21</v>
      </c>
      <c r="C48" s="1210"/>
      <c r="D48" s="1212"/>
      <c r="E48" s="312" t="s">
        <v>321</v>
      </c>
      <c r="G48" s="340"/>
      <c r="I48" s="340"/>
      <c r="K48" s="340"/>
      <c r="M48" s="340"/>
      <c r="O48" s="340" t="s">
        <v>91</v>
      </c>
      <c r="Q48" s="340"/>
      <c r="S48" s="340"/>
      <c r="U48" s="340" t="s">
        <v>91</v>
      </c>
      <c r="W48" s="340" t="s">
        <v>91</v>
      </c>
      <c r="Y48" s="340"/>
      <c r="AA48" s="340"/>
      <c r="AC48" s="340"/>
      <c r="AE48" s="340"/>
      <c r="AG48" s="340"/>
      <c r="AI48" s="340"/>
    </row>
    <row r="49" spans="2:37" s="261" customFormat="1" x14ac:dyDescent="0.15">
      <c r="B49" s="311" t="s">
        <v>123</v>
      </c>
      <c r="C49" s="1210"/>
      <c r="D49" s="1212"/>
      <c r="E49" s="312" t="s">
        <v>322</v>
      </c>
      <c r="G49" s="340"/>
      <c r="H49" s="262"/>
      <c r="I49" s="340"/>
      <c r="J49" s="262"/>
      <c r="K49" s="340"/>
      <c r="L49" s="262"/>
      <c r="M49" s="340"/>
      <c r="N49" s="262"/>
      <c r="O49" s="340" t="s">
        <v>116</v>
      </c>
      <c r="P49" s="262"/>
      <c r="Q49" s="340"/>
      <c r="R49" s="262"/>
      <c r="S49" s="340"/>
      <c r="T49" s="262"/>
      <c r="U49" s="340" t="s">
        <v>116</v>
      </c>
      <c r="V49" s="262"/>
      <c r="W49" s="340" t="s">
        <v>116</v>
      </c>
      <c r="X49" s="262"/>
      <c r="Y49" s="340"/>
      <c r="Z49" s="262"/>
      <c r="AA49" s="340"/>
      <c r="AB49" s="262"/>
      <c r="AC49" s="340"/>
      <c r="AD49" s="262"/>
      <c r="AE49" s="340"/>
      <c r="AF49" s="262"/>
      <c r="AG49" s="340"/>
      <c r="AH49" s="262"/>
      <c r="AI49" s="340"/>
      <c r="AK49" s="263"/>
    </row>
    <row r="50" spans="2:37" s="261" customFormat="1" ht="14" thickBot="1" x14ac:dyDescent="0.2">
      <c r="B50" s="307" t="s">
        <v>123</v>
      </c>
      <c r="C50" s="1213"/>
      <c r="D50" s="1219"/>
      <c r="E50" s="308" t="s">
        <v>323</v>
      </c>
      <c r="G50" s="341"/>
      <c r="H50" s="262"/>
      <c r="I50" s="341"/>
      <c r="J50" s="262"/>
      <c r="K50" s="341"/>
      <c r="L50" s="262"/>
      <c r="M50" s="341"/>
      <c r="N50" s="262"/>
      <c r="O50" s="341" t="s">
        <v>116</v>
      </c>
      <c r="P50" s="262"/>
      <c r="Q50" s="341"/>
      <c r="R50" s="262"/>
      <c r="S50" s="341"/>
      <c r="T50" s="262"/>
      <c r="U50" s="341" t="s">
        <v>116</v>
      </c>
      <c r="V50" s="262"/>
      <c r="W50" s="341" t="s">
        <v>116</v>
      </c>
      <c r="X50" s="262"/>
      <c r="Y50" s="341"/>
      <c r="Z50" s="262"/>
      <c r="AA50" s="341"/>
      <c r="AB50" s="262"/>
      <c r="AC50" s="341"/>
      <c r="AD50" s="262"/>
      <c r="AE50" s="341"/>
      <c r="AF50" s="262"/>
      <c r="AG50" s="341"/>
      <c r="AH50" s="262"/>
      <c r="AI50" s="341"/>
      <c r="AK50" s="263"/>
    </row>
    <row r="51" spans="2:37" s="261" customFormat="1" ht="13.5" customHeight="1" thickTop="1" x14ac:dyDescent="0.15">
      <c r="B51" s="313" t="s">
        <v>123</v>
      </c>
      <c r="C51" s="1209" t="s">
        <v>25</v>
      </c>
      <c r="D51" s="297" t="s">
        <v>114</v>
      </c>
      <c r="E51" s="314" t="s">
        <v>32</v>
      </c>
      <c r="G51" s="342"/>
      <c r="H51" s="262"/>
      <c r="I51" s="342"/>
      <c r="J51" s="262"/>
      <c r="K51" s="342"/>
      <c r="L51" s="262"/>
      <c r="M51" s="342"/>
      <c r="N51" s="262"/>
      <c r="O51" s="342" t="s">
        <v>116</v>
      </c>
      <c r="P51" s="262"/>
      <c r="Q51" s="342"/>
      <c r="R51" s="262"/>
      <c r="S51" s="342"/>
      <c r="T51" s="262"/>
      <c r="U51" s="342" t="s">
        <v>116</v>
      </c>
      <c r="V51" s="262"/>
      <c r="W51" s="342" t="s">
        <v>116</v>
      </c>
      <c r="X51" s="262"/>
      <c r="Y51" s="342"/>
      <c r="Z51" s="262"/>
      <c r="AA51" s="342"/>
      <c r="AB51" s="262"/>
      <c r="AC51" s="342"/>
      <c r="AD51" s="262"/>
      <c r="AE51" s="342"/>
      <c r="AF51" s="262"/>
      <c r="AG51" s="342"/>
      <c r="AH51" s="262"/>
      <c r="AI51" s="342"/>
      <c r="AK51" s="263"/>
    </row>
    <row r="52" spans="2:37" s="261" customFormat="1" x14ac:dyDescent="0.15">
      <c r="B52" s="311" t="s">
        <v>123</v>
      </c>
      <c r="C52" s="1210"/>
      <c r="D52" s="1212" t="s">
        <v>324</v>
      </c>
      <c r="E52" s="312" t="s">
        <v>321</v>
      </c>
      <c r="G52" s="340"/>
      <c r="H52" s="262"/>
      <c r="I52" s="340"/>
      <c r="J52" s="262"/>
      <c r="K52" s="340"/>
      <c r="L52" s="262"/>
      <c r="M52" s="340"/>
      <c r="N52" s="262"/>
      <c r="O52" s="340">
        <v>20</v>
      </c>
      <c r="P52" s="262"/>
      <c r="Q52" s="340"/>
      <c r="R52" s="262"/>
      <c r="S52" s="340"/>
      <c r="T52" s="262"/>
      <c r="U52" s="340" t="s">
        <v>116</v>
      </c>
      <c r="V52" s="262"/>
      <c r="W52" s="340" t="s">
        <v>116</v>
      </c>
      <c r="X52" s="262"/>
      <c r="Y52" s="340"/>
      <c r="Z52" s="262"/>
      <c r="AA52" s="340"/>
      <c r="AB52" s="262"/>
      <c r="AC52" s="340"/>
      <c r="AD52" s="262"/>
      <c r="AE52" s="340"/>
      <c r="AF52" s="262"/>
      <c r="AG52" s="340"/>
      <c r="AH52" s="262"/>
      <c r="AI52" s="340"/>
      <c r="AK52" s="263"/>
    </row>
    <row r="53" spans="2:37" s="261" customFormat="1" x14ac:dyDescent="0.15">
      <c r="B53" s="311" t="s">
        <v>123</v>
      </c>
      <c r="C53" s="1210"/>
      <c r="D53" s="1212"/>
      <c r="E53" s="312" t="s">
        <v>322</v>
      </c>
      <c r="G53" s="340"/>
      <c r="H53" s="262"/>
      <c r="I53" s="340"/>
      <c r="J53" s="262"/>
      <c r="K53" s="340"/>
      <c r="L53" s="262"/>
      <c r="M53" s="340"/>
      <c r="N53" s="262"/>
      <c r="O53" s="340" t="s">
        <v>116</v>
      </c>
      <c r="P53" s="262"/>
      <c r="Q53" s="340"/>
      <c r="R53" s="262"/>
      <c r="S53" s="340"/>
      <c r="T53" s="262"/>
      <c r="U53" s="340" t="s">
        <v>116</v>
      </c>
      <c r="V53" s="262"/>
      <c r="W53" s="340" t="s">
        <v>116</v>
      </c>
      <c r="X53" s="262"/>
      <c r="Y53" s="340"/>
      <c r="Z53" s="262"/>
      <c r="AA53" s="340"/>
      <c r="AB53" s="262"/>
      <c r="AC53" s="340"/>
      <c r="AD53" s="262"/>
      <c r="AE53" s="340"/>
      <c r="AF53" s="262"/>
      <c r="AG53" s="340"/>
      <c r="AH53" s="262"/>
      <c r="AI53" s="340"/>
      <c r="AK53" s="263"/>
    </row>
    <row r="54" spans="2:37" s="261" customFormat="1" x14ac:dyDescent="0.15">
      <c r="B54" s="311" t="s">
        <v>123</v>
      </c>
      <c r="C54" s="1210"/>
      <c r="D54" s="1212"/>
      <c r="E54" s="312" t="s">
        <v>323</v>
      </c>
      <c r="G54" s="340"/>
      <c r="H54" s="262"/>
      <c r="I54" s="340"/>
      <c r="J54" s="262"/>
      <c r="K54" s="340"/>
      <c r="L54" s="262"/>
      <c r="M54" s="340"/>
      <c r="N54" s="262"/>
      <c r="O54" s="340" t="s">
        <v>116</v>
      </c>
      <c r="P54" s="262"/>
      <c r="Q54" s="340"/>
      <c r="R54" s="262"/>
      <c r="S54" s="340"/>
      <c r="T54" s="262"/>
      <c r="U54" s="340" t="s">
        <v>116</v>
      </c>
      <c r="V54" s="262"/>
      <c r="W54" s="340" t="s">
        <v>116</v>
      </c>
      <c r="X54" s="262"/>
      <c r="Y54" s="340"/>
      <c r="Z54" s="262"/>
      <c r="AA54" s="340"/>
      <c r="AB54" s="262"/>
      <c r="AC54" s="340"/>
      <c r="AD54" s="262"/>
      <c r="AE54" s="340"/>
      <c r="AF54" s="262"/>
      <c r="AG54" s="340"/>
      <c r="AH54" s="262"/>
      <c r="AI54" s="340"/>
      <c r="AK54" s="263"/>
    </row>
    <row r="55" spans="2:37" s="261" customFormat="1" x14ac:dyDescent="0.15">
      <c r="B55" s="311" t="s">
        <v>123</v>
      </c>
      <c r="C55" s="1210"/>
      <c r="D55" s="298" t="s">
        <v>10</v>
      </c>
      <c r="E55" s="312" t="s">
        <v>32</v>
      </c>
      <c r="G55" s="340"/>
      <c r="H55" s="262"/>
      <c r="I55" s="340"/>
      <c r="J55" s="262"/>
      <c r="K55" s="340"/>
      <c r="L55" s="262"/>
      <c r="M55" s="340"/>
      <c r="N55" s="262"/>
      <c r="O55" s="340">
        <v>45</v>
      </c>
      <c r="P55" s="262"/>
      <c r="Q55" s="340"/>
      <c r="R55" s="262"/>
      <c r="S55" s="340"/>
      <c r="T55" s="262"/>
      <c r="U55" s="340" t="s">
        <v>635</v>
      </c>
      <c r="V55" s="262"/>
      <c r="W55" s="340">
        <v>20</v>
      </c>
      <c r="X55" s="262"/>
      <c r="Y55" s="340"/>
      <c r="Z55" s="262"/>
      <c r="AA55" s="340"/>
      <c r="AB55" s="262"/>
      <c r="AC55" s="340"/>
      <c r="AD55" s="262"/>
      <c r="AE55" s="340"/>
      <c r="AF55" s="262"/>
      <c r="AG55" s="340"/>
      <c r="AH55" s="262"/>
      <c r="AI55" s="340"/>
      <c r="AK55" s="263"/>
    </row>
    <row r="56" spans="2:37" s="261" customFormat="1" ht="14" thickBot="1" x14ac:dyDescent="0.2">
      <c r="B56" s="321" t="s">
        <v>123</v>
      </c>
      <c r="C56" s="1211"/>
      <c r="D56" s="346" t="s">
        <v>9</v>
      </c>
      <c r="E56" s="323" t="s">
        <v>32</v>
      </c>
      <c r="G56" s="343"/>
      <c r="H56" s="262"/>
      <c r="I56" s="343"/>
      <c r="J56" s="262"/>
      <c r="K56" s="343"/>
      <c r="L56" s="262"/>
      <c r="M56" s="343"/>
      <c r="N56" s="262"/>
      <c r="O56" s="343">
        <v>10</v>
      </c>
      <c r="P56" s="262"/>
      <c r="Q56" s="343"/>
      <c r="R56" s="262"/>
      <c r="S56" s="343"/>
      <c r="T56" s="262"/>
      <c r="U56" s="343" t="s">
        <v>635</v>
      </c>
      <c r="V56" s="262"/>
      <c r="W56" s="343">
        <v>8</v>
      </c>
      <c r="X56" s="262"/>
      <c r="Y56" s="343"/>
      <c r="Z56" s="262"/>
      <c r="AA56" s="343"/>
      <c r="AB56" s="262"/>
      <c r="AC56" s="343"/>
      <c r="AD56" s="262"/>
      <c r="AE56" s="343"/>
      <c r="AF56" s="262"/>
      <c r="AG56" s="343"/>
      <c r="AH56" s="262"/>
      <c r="AI56" s="343"/>
      <c r="AK56" s="263"/>
    </row>
    <row r="57" spans="2:37" s="257" customFormat="1" ht="4" x14ac:dyDescent="0.1">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row>
    <row r="58" spans="2:37" s="261" customFormat="1" x14ac:dyDescent="0.15">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row>
    <row r="59" spans="2:37" s="261" customFormat="1" x14ac:dyDescent="0.15">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row>
    <row r="60" spans="2:37" s="261" customFormat="1" x14ac:dyDescent="0.15">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row>
    <row r="61" spans="2:37" s="261" customFormat="1" x14ac:dyDescent="0.15">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row>
    <row r="62" spans="2:37" s="261" customFormat="1" x14ac:dyDescent="0.15">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row>
    <row r="63" spans="2:37" s="261" customFormat="1" x14ac:dyDescent="0.15">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row>
    <row r="64" spans="2:37" s="261" customFormat="1" x14ac:dyDescent="0.15">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row>
    <row r="65" spans="7:35" s="261" customFormat="1" x14ac:dyDescent="0.15">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row>
    <row r="66" spans="7:35" s="261" customFormat="1" x14ac:dyDescent="0.15">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row>
    <row r="67" spans="7:35" s="261" customFormat="1" x14ac:dyDescent="0.15">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row>
  </sheetData>
  <sheetProtection selectLockedCells="1"/>
  <protectedRanges>
    <protectedRange sqref="D9" name="Range1_1_2_1_1"/>
    <protectedRange sqref="E12:E14" name="Range1_3_1"/>
  </protectedRanges>
  <mergeCells count="20">
    <mergeCell ref="C30:C33"/>
    <mergeCell ref="B2:D2"/>
    <mergeCell ref="E2:E4"/>
    <mergeCell ref="B3:D3"/>
    <mergeCell ref="B4:D4"/>
    <mergeCell ref="B6:E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AI10 D11:N11 P11:T11 V11 X11:AI11 D18:N18 P18:AI18 D12:AI17 D19:AI50 D57:AI1048576 D51:T56 V51:AI56">
    <cfRule type="expression" dxfId="1806" priority="35">
      <formula>IF($B1="N",TRUE,FALSE)</formula>
    </cfRule>
    <cfRule type="expression" dxfId="1805" priority="39">
      <formula>IF($B1="M",TRUE,FALSE)</formula>
    </cfRule>
  </conditionalFormatting>
  <conditionalFormatting sqref="B1:B1048576">
    <cfRule type="cellIs" dxfId="1804" priority="34" operator="equal">
      <formula>"N"</formula>
    </cfRule>
    <cfRule type="cellIs" dxfId="1803" priority="38" operator="equal">
      <formula>"M"</formula>
    </cfRule>
  </conditionalFormatting>
  <conditionalFormatting sqref="G1:AI10 G11:N11 P11:T11 V11 X11:AI11 G18:N18 P18:AI18 G12:AI17 G19:AI50 G57:AI1048576 G51:T56 V51:AI56">
    <cfRule type="cellIs" dxfId="1802" priority="36" operator="equal">
      <formula>"N/A"</formula>
    </cfRule>
    <cfRule type="containsBlanks" dxfId="1801" priority="40">
      <formula>LEN(TRIM(G1))=0</formula>
    </cfRule>
  </conditionalFormatting>
  <conditionalFormatting sqref="A1:AJ10 AL1:XFD1048576 A11:N11 P11:T11 V11 X11:AJ11 A18:N18 P18:AJ18 A12:AJ17 A19:AJ50 A57:AJ1048576 A51:T56 V51:AJ56">
    <cfRule type="cellIs" dxfId="1800" priority="37" operator="equal">
      <formula>"?"</formula>
    </cfRule>
  </conditionalFormatting>
  <conditionalFormatting sqref="AK1:AK13 AK15:AK47 AK49:AK1048576">
    <cfRule type="cellIs" dxfId="1799" priority="32" operator="equal">
      <formula>"N/A"</formula>
    </cfRule>
    <cfRule type="cellIs" dxfId="1798" priority="33" operator="equal">
      <formula>"?"</formula>
    </cfRule>
  </conditionalFormatting>
  <conditionalFormatting sqref="AK14">
    <cfRule type="cellIs" dxfId="1797" priority="30" operator="equal">
      <formula>"?"</formula>
    </cfRule>
    <cfRule type="containsBlanks" dxfId="1796" priority="31">
      <formula>LEN(TRIM(AK14))=0</formula>
    </cfRule>
  </conditionalFormatting>
  <conditionalFormatting sqref="AK1:AK47 AK49:AK1048576">
    <cfRule type="notContainsBlanks" dxfId="1795" priority="29">
      <formula>LEN(TRIM(AK1))&gt;0</formula>
    </cfRule>
  </conditionalFormatting>
  <conditionalFormatting sqref="O11">
    <cfRule type="expression" dxfId="1794" priority="24">
      <formula>IF($B11="N",TRUE,FALSE)</formula>
    </cfRule>
    <cfRule type="expression" dxfId="1793" priority="27">
      <formula>IF($B11="M",TRUE,FALSE)</formula>
    </cfRule>
  </conditionalFormatting>
  <conditionalFormatting sqref="O11">
    <cfRule type="cellIs" dxfId="1792" priority="25" operator="equal">
      <formula>"N/A"</formula>
    </cfRule>
    <cfRule type="containsBlanks" dxfId="1791" priority="28">
      <formula>LEN(TRIM(O11))=0</formula>
    </cfRule>
  </conditionalFormatting>
  <conditionalFormatting sqref="O11">
    <cfRule type="cellIs" dxfId="1790" priority="26" operator="equal">
      <formula>"?"</formula>
    </cfRule>
  </conditionalFormatting>
  <conditionalFormatting sqref="U11">
    <cfRule type="expression" dxfId="1789" priority="19">
      <formula>IF($B11="N",TRUE,FALSE)</formula>
    </cfRule>
    <cfRule type="expression" dxfId="1788" priority="22">
      <formula>IF($B11="M",TRUE,FALSE)</formula>
    </cfRule>
  </conditionalFormatting>
  <conditionalFormatting sqref="U11">
    <cfRule type="cellIs" dxfId="1787" priority="20" operator="equal">
      <formula>"N/A"</formula>
    </cfRule>
    <cfRule type="containsBlanks" dxfId="1786" priority="23">
      <formula>LEN(TRIM(U11))=0</formula>
    </cfRule>
  </conditionalFormatting>
  <conditionalFormatting sqref="U11">
    <cfRule type="cellIs" dxfId="1785" priority="21" operator="equal">
      <formula>"?"</formula>
    </cfRule>
  </conditionalFormatting>
  <conditionalFormatting sqref="W11">
    <cfRule type="expression" dxfId="1784" priority="14">
      <formula>IF($B11="N",TRUE,FALSE)</formula>
    </cfRule>
    <cfRule type="expression" dxfId="1783" priority="17">
      <formula>IF($B11="M",TRUE,FALSE)</formula>
    </cfRule>
  </conditionalFormatting>
  <conditionalFormatting sqref="W11">
    <cfRule type="cellIs" dxfId="1782" priority="15" operator="equal">
      <formula>"N/A"</formula>
    </cfRule>
    <cfRule type="containsBlanks" dxfId="1781" priority="18">
      <formula>LEN(TRIM(W11))=0</formula>
    </cfRule>
  </conditionalFormatting>
  <conditionalFormatting sqref="W11">
    <cfRule type="cellIs" dxfId="1780" priority="16" operator="equal">
      <formula>"?"</formula>
    </cfRule>
  </conditionalFormatting>
  <conditionalFormatting sqref="AK48">
    <cfRule type="cellIs" dxfId="1779" priority="12" operator="equal">
      <formula>"N/A"</formula>
    </cfRule>
    <cfRule type="cellIs" dxfId="1778" priority="13" operator="equal">
      <formula>"?"</formula>
    </cfRule>
  </conditionalFormatting>
  <conditionalFormatting sqref="AK48">
    <cfRule type="notContainsBlanks" dxfId="1777" priority="11">
      <formula>LEN(TRIM(AK48))&gt;0</formula>
    </cfRule>
  </conditionalFormatting>
  <conditionalFormatting sqref="O18">
    <cfRule type="expression" dxfId="1776" priority="6">
      <formula>IF($B18="N",TRUE,FALSE)</formula>
    </cfRule>
    <cfRule type="expression" dxfId="1775" priority="9">
      <formula>IF($B18="M",TRUE,FALSE)</formula>
    </cfRule>
  </conditionalFormatting>
  <conditionalFormatting sqref="O18">
    <cfRule type="cellIs" dxfId="1774" priority="7" operator="equal">
      <formula>"N/A"</formula>
    </cfRule>
    <cfRule type="containsBlanks" dxfId="1773" priority="10">
      <formula>LEN(TRIM(O18))=0</formula>
    </cfRule>
  </conditionalFormatting>
  <conditionalFormatting sqref="O18">
    <cfRule type="cellIs" dxfId="1772" priority="8" operator="equal">
      <formula>"?"</formula>
    </cfRule>
  </conditionalFormatting>
  <conditionalFormatting sqref="U51:U56">
    <cfRule type="expression" dxfId="1771" priority="1">
      <formula>IF($B51="N",TRUE,FALSE)</formula>
    </cfRule>
    <cfRule type="expression" dxfId="1770" priority="4">
      <formula>IF($B51="M",TRUE,FALSE)</formula>
    </cfRule>
  </conditionalFormatting>
  <conditionalFormatting sqref="U51:U56">
    <cfRule type="cellIs" dxfId="1769" priority="2" operator="equal">
      <formula>"N/A"</formula>
    </cfRule>
    <cfRule type="containsBlanks" dxfId="1768" priority="5">
      <formula>LEN(TRIM(U51))=0</formula>
    </cfRule>
  </conditionalFormatting>
  <conditionalFormatting sqref="U51:U56">
    <cfRule type="cellIs" dxfId="1767" priority="3" operator="equal">
      <formula>"?"</formula>
    </cfRule>
  </conditionalFormatting>
  <pageMargins left="0.7" right="0.7" top="0.75" bottom="0.75" header="0.3" footer="0.3"/>
  <pageSetup paperSize="5" scale="43"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AK67"/>
  <sheetViews>
    <sheetView showGridLines="0" zoomScale="80" zoomScaleNormal="80" zoomScalePageLayoutView="80" workbookViewId="0">
      <pane xSplit="6" ySplit="5" topLeftCell="O6" activePane="bottomRight" state="frozen"/>
      <selection activeCell="AL28" sqref="AL28"/>
      <selection pane="topRight" activeCell="AL28" sqref="AL28"/>
      <selection pane="bottomLeft" activeCell="AL28" sqref="AL28"/>
      <selection pane="bottomRight" activeCell="AL28" sqref="AL28"/>
    </sheetView>
  </sheetViews>
  <sheetFormatPr baseColWidth="10" defaultColWidth="8.83203125" defaultRowHeight="13" x14ac:dyDescent="0.15"/>
  <cols>
    <col min="1" max="1" width="0.83203125" style="261" customWidth="1"/>
    <col min="2" max="2" width="2.5" style="274" bestFit="1" customWidth="1"/>
    <col min="3" max="3" width="5.6640625" style="274" customWidth="1"/>
    <col min="4" max="5" width="20.6640625" style="263" customWidth="1"/>
    <col min="6" max="6" width="0.83203125" style="261" customWidth="1"/>
    <col min="7" max="7" width="20.6640625" style="274" hidden="1" customWidth="1"/>
    <col min="8" max="8" width="0.83203125" style="262" hidden="1" customWidth="1"/>
    <col min="9" max="9" width="20.6640625" style="274" hidden="1" customWidth="1"/>
    <col min="10" max="10" width="0.83203125" style="262" hidden="1" customWidth="1"/>
    <col min="11" max="11" width="20.6640625" style="274" hidden="1" customWidth="1"/>
    <col min="12" max="12" width="0.83203125" style="262" hidden="1" customWidth="1"/>
    <col min="13" max="13" width="20.6640625" style="274" hidden="1" customWidth="1"/>
    <col min="14" max="14" width="0.83203125" style="262" hidden="1" customWidth="1"/>
    <col min="15" max="15" width="20.6640625" style="274" customWidth="1"/>
    <col min="16" max="16" width="0.83203125" style="262" customWidth="1"/>
    <col min="17" max="17" width="20.6640625" style="274" hidden="1" customWidth="1"/>
    <col min="18" max="18" width="0.83203125" style="262" hidden="1" customWidth="1"/>
    <col min="19" max="19" width="20.6640625" style="274" hidden="1" customWidth="1"/>
    <col min="20" max="20" width="0.83203125" style="262" hidden="1" customWidth="1"/>
    <col min="21" max="21" width="20.6640625" style="274" customWidth="1"/>
    <col min="22" max="22" width="0.83203125" style="262" customWidth="1"/>
    <col min="23" max="23" width="20.6640625" style="274" customWidth="1"/>
    <col min="24" max="24" width="0.83203125" style="262" customWidth="1"/>
    <col min="25" max="25" width="20.6640625" style="274" hidden="1" customWidth="1"/>
    <col min="26" max="26" width="0.83203125" style="262" hidden="1" customWidth="1"/>
    <col min="27" max="27" width="20.6640625" style="274" hidden="1" customWidth="1"/>
    <col min="28" max="28" width="0.83203125" style="262" hidden="1" customWidth="1"/>
    <col min="29" max="29" width="20.6640625" style="274" hidden="1" customWidth="1"/>
    <col min="30" max="30" width="0.83203125" style="262" hidden="1" customWidth="1"/>
    <col min="31" max="31" width="20.6640625" style="274" hidden="1" customWidth="1"/>
    <col min="32" max="32" width="0.83203125" style="262" hidden="1" customWidth="1"/>
    <col min="33" max="33" width="20.6640625" style="274" hidden="1" customWidth="1"/>
    <col min="34" max="34" width="0.83203125" style="262" hidden="1" customWidth="1"/>
    <col min="35" max="35" width="20.6640625" style="274" hidden="1" customWidth="1"/>
    <col min="36" max="36" width="0.83203125" style="261" hidden="1" customWidth="1"/>
    <col min="37" max="37" width="41" style="263" customWidth="1"/>
    <col min="38" max="16384" width="8.83203125" style="263"/>
  </cols>
  <sheetData>
    <row r="1" spans="1:37" s="257" customFormat="1" ht="5" thickBot="1" x14ac:dyDescent="0.15">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row>
    <row r="2" spans="1:37" s="3" customFormat="1" ht="16" x14ac:dyDescent="0.2">
      <c r="A2" s="259"/>
      <c r="B2" s="1220" t="str">
        <f ca="1">IF(MID(CELL("filename",B2),(FIND("]",CELL("filename",B2),1)+1),1)="D","DESKTOP",IF(MID(CELL("filename",B2),(FIND("]",CELL("filename",B2),1)+1),1)="L","LAPTOP",IF(MID(CELL("filename",B2),(FIND("]",CELL("filename",B2),1)+1),1)="T","TABLET")))</f>
        <v>TABLET</v>
      </c>
      <c r="C2" s="1221"/>
      <c r="D2" s="1221"/>
      <c r="E2" s="1222" t="str">
        <f ca="1">RIGHT(CELL("filename",E2),LEN(CELL("filename",E2))-SEARCH("]",CELL("filename",E2)))</f>
        <v>T-SM</v>
      </c>
      <c r="F2" s="259"/>
      <c r="G2" s="285" t="s">
        <v>383</v>
      </c>
      <c r="H2" s="260"/>
      <c r="I2" s="285" t="s">
        <v>459</v>
      </c>
      <c r="J2" s="260"/>
      <c r="K2" s="285" t="s">
        <v>384</v>
      </c>
      <c r="L2" s="260"/>
      <c r="M2" s="285" t="s">
        <v>102</v>
      </c>
      <c r="N2" s="260"/>
      <c r="O2" s="285" t="s">
        <v>387</v>
      </c>
      <c r="P2" s="260"/>
      <c r="Q2" s="285" t="s">
        <v>390</v>
      </c>
      <c r="R2" s="260"/>
      <c r="S2" s="285" t="s">
        <v>105</v>
      </c>
      <c r="T2" s="260"/>
      <c r="U2" s="285" t="s">
        <v>654</v>
      </c>
      <c r="V2" s="260"/>
      <c r="W2" s="285" t="s">
        <v>107</v>
      </c>
      <c r="X2" s="260"/>
      <c r="Y2" s="285" t="s">
        <v>393</v>
      </c>
      <c r="Z2" s="260"/>
      <c r="AA2" s="285" t="s">
        <v>394</v>
      </c>
      <c r="AB2" s="260"/>
      <c r="AC2" s="285" t="s">
        <v>108</v>
      </c>
      <c r="AD2" s="260"/>
      <c r="AE2" s="285" t="s">
        <v>399</v>
      </c>
      <c r="AF2" s="260"/>
      <c r="AG2" s="285" t="s">
        <v>109</v>
      </c>
      <c r="AH2" s="260"/>
      <c r="AI2" s="285" t="s">
        <v>402</v>
      </c>
      <c r="AJ2" s="259"/>
    </row>
    <row r="3" spans="1:37" ht="16" x14ac:dyDescent="0.15">
      <c r="B3" s="1225" t="str">
        <f ca="1">IF(MID(CELL("filename",B3),(FIND("]",CELL("filename",B3),1)+3),1)="R","RUGGED",IF(MID(CELL("filename",B3),(FIND("]",CELL("filename",B3),1)+3),1)="S","STANDARD",IF(MID(CELL("filename",B3),(FIND("]",CELL("filename",B3),1)+3),1)="U","ULTRALIGHT",IF(MID(CELL("filename",B3),(FIND("]",CELL("filename",B3),1)+3),1)="L","LAPLET"))))</f>
        <v>STANDARD</v>
      </c>
      <c r="C3" s="1226"/>
      <c r="D3" s="1226"/>
      <c r="E3" s="1223"/>
      <c r="G3" s="286"/>
      <c r="I3" s="286"/>
      <c r="K3" s="286"/>
      <c r="M3" s="286"/>
      <c r="O3" s="286" t="s">
        <v>1160</v>
      </c>
      <c r="Q3" s="286"/>
      <c r="S3" s="286"/>
      <c r="U3" s="286" t="s">
        <v>791</v>
      </c>
      <c r="W3" s="286" t="s">
        <v>612</v>
      </c>
      <c r="Y3" s="286"/>
      <c r="AA3" s="286"/>
      <c r="AC3" s="286"/>
      <c r="AE3" s="286"/>
      <c r="AG3" s="286"/>
      <c r="AI3" s="286"/>
    </row>
    <row r="4" spans="1:37" ht="17" thickBot="1" x14ac:dyDescent="0.2">
      <c r="B4" s="1227" t="str">
        <f ca="1">IF(MID(CELL("filename",B4),(FIND("]",CELL("filename",B4),1)+4),1)="V","VALUE",IF(MID(CELL("filename",B4),(FIND("]",CELL("filename",B4),1)+4),1)="S","STANDARD",IF(MID(CELL("filename",B4),(FIND("]",CELL("filename",B4),1)+4),1)="M","MIDRANGE",IF(MID(CELL("filename",B4),(FIND("]",CELL("filename",B4),1)+4),1)="P","PERFORMANCE"))))</f>
        <v>MIDRANGE</v>
      </c>
      <c r="C4" s="1228"/>
      <c r="D4" s="1228"/>
      <c r="E4" s="1224"/>
      <c r="G4" s="287"/>
      <c r="I4" s="287"/>
      <c r="K4" s="287"/>
      <c r="M4" s="287"/>
      <c r="O4" s="287">
        <v>374</v>
      </c>
      <c r="Q4" s="287"/>
      <c r="S4" s="287"/>
      <c r="U4" s="287">
        <v>319</v>
      </c>
      <c r="W4" s="287">
        <v>665</v>
      </c>
      <c r="Y4" s="287"/>
      <c r="AA4" s="287"/>
      <c r="AC4" s="287"/>
      <c r="AE4" s="287"/>
      <c r="AG4" s="287"/>
      <c r="AI4" s="287"/>
    </row>
    <row r="5" spans="1:37" s="257" customFormat="1" ht="5" thickBot="1" x14ac:dyDescent="0.15">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row>
    <row r="6" spans="1:37" s="266" customFormat="1" ht="14" x14ac:dyDescent="0.15">
      <c r="A6" s="264"/>
      <c r="B6" s="1214" t="s">
        <v>86</v>
      </c>
      <c r="C6" s="1215"/>
      <c r="D6" s="1215"/>
      <c r="E6" s="1216"/>
      <c r="F6" s="264"/>
      <c r="G6" s="324" t="s">
        <v>0</v>
      </c>
      <c r="H6" s="265"/>
      <c r="I6" s="324" t="s">
        <v>0</v>
      </c>
      <c r="J6" s="265"/>
      <c r="K6" s="324" t="s">
        <v>0</v>
      </c>
      <c r="L6" s="265"/>
      <c r="M6" s="324" t="s">
        <v>0</v>
      </c>
      <c r="N6" s="265"/>
      <c r="O6" s="324" t="s">
        <v>0</v>
      </c>
      <c r="P6" s="265"/>
      <c r="Q6" s="324" t="s">
        <v>0</v>
      </c>
      <c r="R6" s="265"/>
      <c r="S6" s="324" t="s">
        <v>0</v>
      </c>
      <c r="T6" s="265"/>
      <c r="U6" s="324" t="s">
        <v>0</v>
      </c>
      <c r="V6" s="265"/>
      <c r="W6" s="324" t="s">
        <v>0</v>
      </c>
      <c r="X6" s="265"/>
      <c r="Y6" s="324" t="s">
        <v>0</v>
      </c>
      <c r="Z6" s="265"/>
      <c r="AA6" s="324" t="s">
        <v>0</v>
      </c>
      <c r="AB6" s="265"/>
      <c r="AC6" s="324" t="s">
        <v>0</v>
      </c>
      <c r="AD6" s="265"/>
      <c r="AE6" s="324" t="s">
        <v>0</v>
      </c>
      <c r="AF6" s="265"/>
      <c r="AG6" s="324" t="s">
        <v>0</v>
      </c>
      <c r="AH6" s="265"/>
      <c r="AI6" s="324" t="s">
        <v>0</v>
      </c>
      <c r="AJ6" s="264"/>
    </row>
    <row r="7" spans="1:37" ht="18" thickBot="1" x14ac:dyDescent="0.2">
      <c r="A7" s="267"/>
      <c r="B7" s="301" t="s">
        <v>22</v>
      </c>
      <c r="C7" s="299" t="s">
        <v>277</v>
      </c>
      <c r="D7" s="300" t="s">
        <v>485</v>
      </c>
      <c r="E7" s="302" t="s">
        <v>32</v>
      </c>
      <c r="G7" s="325"/>
      <c r="I7" s="325"/>
      <c r="K7" s="325"/>
      <c r="M7" s="325"/>
      <c r="O7" s="325" t="s">
        <v>1154</v>
      </c>
      <c r="Q7" s="325"/>
      <c r="S7" s="325"/>
      <c r="U7" s="325" t="s">
        <v>792</v>
      </c>
      <c r="W7" s="325" t="s">
        <v>204</v>
      </c>
      <c r="Y7" s="325"/>
      <c r="AA7" s="325"/>
      <c r="AC7" s="325"/>
      <c r="AE7" s="325"/>
      <c r="AG7" s="325"/>
      <c r="AI7" s="325"/>
    </row>
    <row r="8" spans="1:37" ht="24" thickTop="1" thickBot="1" x14ac:dyDescent="0.2">
      <c r="B8" s="303" t="s">
        <v>22</v>
      </c>
      <c r="C8" s="288" t="s">
        <v>462</v>
      </c>
      <c r="D8" s="289" t="s">
        <v>89</v>
      </c>
      <c r="E8" s="304" t="s">
        <v>32</v>
      </c>
      <c r="G8" s="326"/>
      <c r="I8" s="326"/>
      <c r="K8" s="326"/>
      <c r="M8" s="326"/>
      <c r="O8" s="326" t="s">
        <v>575</v>
      </c>
      <c r="Q8" s="326"/>
      <c r="S8" s="326"/>
      <c r="U8" s="326" t="s">
        <v>793</v>
      </c>
      <c r="W8" s="326" t="s">
        <v>575</v>
      </c>
      <c r="Y8" s="326"/>
      <c r="AA8" s="326"/>
      <c r="AC8" s="326"/>
      <c r="AE8" s="326"/>
      <c r="AG8" s="326"/>
      <c r="AI8" s="326"/>
    </row>
    <row r="9" spans="1:37" ht="28" thickTop="1" thickBot="1" x14ac:dyDescent="0.2">
      <c r="B9" s="303" t="s">
        <v>22</v>
      </c>
      <c r="C9" s="288" t="s">
        <v>463</v>
      </c>
      <c r="D9" s="289" t="s">
        <v>8</v>
      </c>
      <c r="E9" s="304" t="s">
        <v>32</v>
      </c>
      <c r="G9" s="326"/>
      <c r="I9" s="326"/>
      <c r="K9" s="326"/>
      <c r="M9" s="326"/>
      <c r="O9" s="326" t="s">
        <v>1155</v>
      </c>
      <c r="Q9" s="326"/>
      <c r="S9" s="326"/>
      <c r="U9" s="326" t="s">
        <v>794</v>
      </c>
      <c r="W9" s="326" t="s">
        <v>613</v>
      </c>
      <c r="Y9" s="326"/>
      <c r="AA9" s="326"/>
      <c r="AC9" s="326"/>
      <c r="AE9" s="326"/>
      <c r="AG9" s="326"/>
      <c r="AI9" s="326"/>
    </row>
    <row r="10" spans="1:37" ht="13.5" customHeight="1" thickTop="1" x14ac:dyDescent="0.15">
      <c r="B10" s="305" t="s">
        <v>22</v>
      </c>
      <c r="C10" s="1209" t="s">
        <v>464</v>
      </c>
      <c r="D10" s="290" t="s">
        <v>132</v>
      </c>
      <c r="E10" s="306" t="s">
        <v>32</v>
      </c>
      <c r="F10" s="268"/>
      <c r="G10" s="327"/>
      <c r="H10" s="269"/>
      <c r="I10" s="327"/>
      <c r="J10" s="269"/>
      <c r="K10" s="327"/>
      <c r="L10" s="269"/>
      <c r="M10" s="327"/>
      <c r="N10" s="269"/>
      <c r="O10" s="327" t="s">
        <v>129</v>
      </c>
      <c r="P10" s="269"/>
      <c r="Q10" s="327"/>
      <c r="R10" s="269"/>
      <c r="S10" s="327"/>
      <c r="T10" s="269"/>
      <c r="U10" s="327" t="s">
        <v>129</v>
      </c>
      <c r="V10" s="269"/>
      <c r="W10" s="327" t="s">
        <v>129</v>
      </c>
      <c r="X10" s="269"/>
      <c r="Y10" s="327"/>
      <c r="Z10" s="269"/>
      <c r="AA10" s="327"/>
      <c r="AB10" s="269"/>
      <c r="AC10" s="327"/>
      <c r="AD10" s="269"/>
      <c r="AE10" s="327"/>
      <c r="AF10" s="269"/>
      <c r="AG10" s="327"/>
      <c r="AH10" s="269"/>
      <c r="AI10" s="327"/>
      <c r="AJ10" s="268"/>
    </row>
    <row r="11" spans="1:37" ht="14" thickBot="1" x14ac:dyDescent="0.2">
      <c r="B11" s="307" t="s">
        <v>22</v>
      </c>
      <c r="C11" s="1213"/>
      <c r="D11" s="291" t="s">
        <v>126</v>
      </c>
      <c r="E11" s="308" t="s">
        <v>32</v>
      </c>
      <c r="G11" s="328"/>
      <c r="I11" s="328"/>
      <c r="K11" s="328"/>
      <c r="M11" s="328"/>
      <c r="O11" s="328" t="s">
        <v>1333</v>
      </c>
      <c r="Q11" s="328"/>
      <c r="S11" s="328"/>
      <c r="U11" s="328" t="s">
        <v>1337</v>
      </c>
      <c r="W11" s="328" t="s">
        <v>1332</v>
      </c>
      <c r="Y11" s="328"/>
      <c r="AA11" s="328"/>
      <c r="AC11" s="328"/>
      <c r="AE11" s="328"/>
      <c r="AG11" s="328"/>
      <c r="AI11" s="328"/>
    </row>
    <row r="12" spans="1:37" ht="13.5" customHeight="1" thickTop="1" x14ac:dyDescent="0.15">
      <c r="B12" s="309" t="s">
        <v>21</v>
      </c>
      <c r="C12" s="1209" t="s">
        <v>481</v>
      </c>
      <c r="D12" s="292" t="s">
        <v>288</v>
      </c>
      <c r="E12" s="310">
        <v>2</v>
      </c>
      <c r="F12" s="270"/>
      <c r="G12" s="329"/>
      <c r="H12" s="271"/>
      <c r="I12" s="329"/>
      <c r="J12" s="271"/>
      <c r="K12" s="329"/>
      <c r="L12" s="271"/>
      <c r="M12" s="329"/>
      <c r="N12" s="271"/>
      <c r="O12" s="329" t="s">
        <v>80</v>
      </c>
      <c r="P12" s="271"/>
      <c r="Q12" s="329"/>
      <c r="R12" s="271"/>
      <c r="S12" s="329"/>
      <c r="T12" s="271"/>
      <c r="U12" s="329">
        <v>2</v>
      </c>
      <c r="V12" s="271"/>
      <c r="W12" s="329" t="s">
        <v>80</v>
      </c>
      <c r="X12" s="271"/>
      <c r="Y12" s="329"/>
      <c r="Z12" s="271"/>
      <c r="AA12" s="329"/>
      <c r="AB12" s="271"/>
      <c r="AC12" s="329"/>
      <c r="AD12" s="271"/>
      <c r="AE12" s="329"/>
      <c r="AF12" s="271"/>
      <c r="AG12" s="329"/>
      <c r="AH12" s="271"/>
      <c r="AI12" s="329"/>
      <c r="AJ12" s="270"/>
    </row>
    <row r="13" spans="1:37" x14ac:dyDescent="0.15">
      <c r="B13" s="311" t="s">
        <v>317</v>
      </c>
      <c r="C13" s="1210"/>
      <c r="D13" s="293" t="s">
        <v>127</v>
      </c>
      <c r="E13" s="312" t="s">
        <v>116</v>
      </c>
      <c r="F13" s="272"/>
      <c r="G13" s="330"/>
      <c r="H13" s="273"/>
      <c r="I13" s="330"/>
      <c r="J13" s="273"/>
      <c r="K13" s="330"/>
      <c r="L13" s="273"/>
      <c r="M13" s="330"/>
      <c r="N13" s="273"/>
      <c r="O13" s="330" t="s">
        <v>116</v>
      </c>
      <c r="P13" s="273"/>
      <c r="Q13" s="330"/>
      <c r="R13" s="273"/>
      <c r="S13" s="330"/>
      <c r="T13" s="273"/>
      <c r="U13" s="330" t="s">
        <v>116</v>
      </c>
      <c r="V13" s="273"/>
      <c r="W13" s="330" t="s">
        <v>116</v>
      </c>
      <c r="X13" s="273"/>
      <c r="Y13" s="330"/>
      <c r="Z13" s="273"/>
      <c r="AA13" s="330"/>
      <c r="AB13" s="273"/>
      <c r="AC13" s="330"/>
      <c r="AD13" s="273"/>
      <c r="AE13" s="330"/>
      <c r="AF13" s="273"/>
      <c r="AG13" s="330"/>
      <c r="AH13" s="273"/>
      <c r="AI13" s="330"/>
      <c r="AJ13" s="272"/>
    </row>
    <row r="14" spans="1:37" ht="14" thickBot="1" x14ac:dyDescent="0.2">
      <c r="B14" s="307" t="s">
        <v>317</v>
      </c>
      <c r="C14" s="1213"/>
      <c r="D14" s="291" t="s">
        <v>289</v>
      </c>
      <c r="E14" s="308" t="s">
        <v>116</v>
      </c>
      <c r="G14" s="328"/>
      <c r="I14" s="328"/>
      <c r="K14" s="328"/>
      <c r="M14" s="328"/>
      <c r="O14" s="328" t="s">
        <v>116</v>
      </c>
      <c r="Q14" s="328"/>
      <c r="S14" s="328"/>
      <c r="U14" s="328" t="s">
        <v>116</v>
      </c>
      <c r="W14" s="328" t="s">
        <v>116</v>
      </c>
      <c r="Y14" s="328"/>
      <c r="AA14" s="328"/>
      <c r="AC14" s="328"/>
      <c r="AE14" s="328"/>
      <c r="AG14" s="328"/>
      <c r="AI14" s="328"/>
    </row>
    <row r="15" spans="1:37" s="347" customFormat="1" ht="13.5" customHeight="1" thickTop="1" x14ac:dyDescent="0.15">
      <c r="A15" s="270"/>
      <c r="B15" s="309" t="s">
        <v>21</v>
      </c>
      <c r="C15" s="1209" t="s">
        <v>424</v>
      </c>
      <c r="D15" s="292" t="s">
        <v>288</v>
      </c>
      <c r="E15" s="310">
        <v>32</v>
      </c>
      <c r="F15" s="270"/>
      <c r="G15" s="329"/>
      <c r="H15" s="271"/>
      <c r="I15" s="329"/>
      <c r="J15" s="271"/>
      <c r="K15" s="329"/>
      <c r="L15" s="271"/>
      <c r="M15" s="329"/>
      <c r="N15" s="271"/>
      <c r="O15" s="329" t="s">
        <v>1156</v>
      </c>
      <c r="P15" s="271"/>
      <c r="Q15" s="329"/>
      <c r="R15" s="271"/>
      <c r="S15" s="329"/>
      <c r="T15" s="271"/>
      <c r="U15" s="329">
        <v>32</v>
      </c>
      <c r="V15" s="271"/>
      <c r="W15" s="329">
        <v>64</v>
      </c>
      <c r="X15" s="271"/>
      <c r="Y15" s="329"/>
      <c r="Z15" s="271"/>
      <c r="AA15" s="329"/>
      <c r="AB15" s="271"/>
      <c r="AC15" s="329"/>
      <c r="AD15" s="271"/>
      <c r="AE15" s="329"/>
      <c r="AF15" s="271"/>
      <c r="AG15" s="329"/>
      <c r="AH15" s="271"/>
      <c r="AI15" s="329"/>
      <c r="AJ15" s="270"/>
      <c r="AK15" s="263"/>
    </row>
    <row r="16" spans="1:37" ht="27" thickBot="1" x14ac:dyDescent="0.2">
      <c r="B16" s="307" t="s">
        <v>22</v>
      </c>
      <c r="C16" s="1213"/>
      <c r="D16" s="291" t="s">
        <v>290</v>
      </c>
      <c r="E16" s="308" t="s">
        <v>32</v>
      </c>
      <c r="G16" s="328"/>
      <c r="I16" s="328"/>
      <c r="K16" s="328"/>
      <c r="M16" s="328"/>
      <c r="O16" s="328" t="s">
        <v>97</v>
      </c>
      <c r="Q16" s="328"/>
      <c r="S16" s="328"/>
      <c r="U16" s="328" t="s">
        <v>97</v>
      </c>
      <c r="W16" s="328" t="s">
        <v>206</v>
      </c>
      <c r="Y16" s="328"/>
      <c r="AA16" s="328"/>
      <c r="AC16" s="328"/>
      <c r="AE16" s="328"/>
      <c r="AG16" s="328"/>
      <c r="AI16" s="328"/>
    </row>
    <row r="17" spans="1:36" ht="18" thickTop="1" thickBot="1" x14ac:dyDescent="0.2">
      <c r="B17" s="303" t="s">
        <v>317</v>
      </c>
      <c r="C17" s="288" t="s">
        <v>465</v>
      </c>
      <c r="D17" s="289" t="s">
        <v>2</v>
      </c>
      <c r="E17" s="304" t="s">
        <v>116</v>
      </c>
      <c r="G17" s="326"/>
      <c r="I17" s="326"/>
      <c r="K17" s="326"/>
      <c r="M17" s="326"/>
      <c r="O17" s="326" t="s">
        <v>116</v>
      </c>
      <c r="Q17" s="326"/>
      <c r="S17" s="326"/>
      <c r="U17" s="326" t="s">
        <v>116</v>
      </c>
      <c r="W17" s="326" t="s">
        <v>116</v>
      </c>
      <c r="Y17" s="326"/>
      <c r="AA17" s="326"/>
      <c r="AC17" s="326"/>
      <c r="AE17" s="326"/>
      <c r="AG17" s="326"/>
      <c r="AI17" s="326"/>
    </row>
    <row r="18" spans="1:36" ht="14" thickTop="1" x14ac:dyDescent="0.15">
      <c r="B18" s="313" t="s">
        <v>22</v>
      </c>
      <c r="C18" s="1209" t="s">
        <v>482</v>
      </c>
      <c r="D18" s="294" t="s">
        <v>486</v>
      </c>
      <c r="E18" s="314" t="s">
        <v>499</v>
      </c>
      <c r="G18" s="331"/>
      <c r="I18" s="331"/>
      <c r="K18" s="331"/>
      <c r="M18" s="331"/>
      <c r="O18" s="331" t="s">
        <v>1367</v>
      </c>
      <c r="Q18" s="331"/>
      <c r="S18" s="331"/>
      <c r="U18" s="331" t="s">
        <v>1338</v>
      </c>
      <c r="W18" s="331" t="s">
        <v>1335</v>
      </c>
      <c r="Y18" s="331"/>
      <c r="AA18" s="331"/>
      <c r="AC18" s="331"/>
      <c r="AE18" s="331"/>
      <c r="AG18" s="331"/>
      <c r="AI18" s="331"/>
    </row>
    <row r="19" spans="1:36" x14ac:dyDescent="0.15">
      <c r="B19" s="311" t="s">
        <v>22</v>
      </c>
      <c r="C19" s="1210"/>
      <c r="D19" s="293" t="s">
        <v>487</v>
      </c>
      <c r="E19" s="312" t="s">
        <v>32</v>
      </c>
      <c r="G19" s="332"/>
      <c r="I19" s="332"/>
      <c r="K19" s="332"/>
      <c r="M19" s="332"/>
      <c r="O19" s="332" t="s">
        <v>1147</v>
      </c>
      <c r="Q19" s="332"/>
      <c r="S19" s="332"/>
      <c r="U19" s="332">
        <v>1</v>
      </c>
      <c r="W19" s="332">
        <v>0</v>
      </c>
      <c r="Y19" s="332"/>
      <c r="AA19" s="332"/>
      <c r="AC19" s="332"/>
      <c r="AE19" s="332"/>
      <c r="AG19" s="332"/>
      <c r="AI19" s="332"/>
    </row>
    <row r="20" spans="1:36" ht="26" x14ac:dyDescent="0.15">
      <c r="B20" s="311" t="s">
        <v>22</v>
      </c>
      <c r="C20" s="1210"/>
      <c r="D20" s="293" t="s">
        <v>293</v>
      </c>
      <c r="E20" s="312" t="s">
        <v>505</v>
      </c>
      <c r="G20" s="332"/>
      <c r="I20" s="332"/>
      <c r="K20" s="332"/>
      <c r="M20" s="332"/>
      <c r="O20" s="332" t="s">
        <v>784</v>
      </c>
      <c r="Q20" s="332"/>
      <c r="S20" s="332"/>
      <c r="U20" s="332" t="s">
        <v>784</v>
      </c>
      <c r="W20" s="332" t="s">
        <v>295</v>
      </c>
      <c r="Y20" s="332"/>
      <c r="AA20" s="332"/>
      <c r="AC20" s="332"/>
      <c r="AE20" s="332"/>
      <c r="AG20" s="332"/>
      <c r="AI20" s="332"/>
    </row>
    <row r="21" spans="1:36" x14ac:dyDescent="0.15">
      <c r="B21" s="311" t="s">
        <v>21</v>
      </c>
      <c r="C21" s="1210"/>
      <c r="D21" s="293" t="s">
        <v>1</v>
      </c>
      <c r="E21" s="312" t="s">
        <v>81</v>
      </c>
      <c r="G21" s="332"/>
      <c r="I21" s="332"/>
      <c r="K21" s="332"/>
      <c r="M21" s="332"/>
      <c r="O21" s="332" t="s">
        <v>42</v>
      </c>
      <c r="Q21" s="332"/>
      <c r="S21" s="332"/>
      <c r="U21" s="332" t="s">
        <v>81</v>
      </c>
      <c r="W21" s="332" t="s">
        <v>81</v>
      </c>
      <c r="Y21" s="332"/>
      <c r="AA21" s="332"/>
      <c r="AC21" s="332"/>
      <c r="AE21" s="332"/>
      <c r="AG21" s="332"/>
      <c r="AI21" s="332"/>
    </row>
    <row r="22" spans="1:36" ht="14" thickBot="1" x14ac:dyDescent="0.2">
      <c r="B22" s="307" t="s">
        <v>21</v>
      </c>
      <c r="C22" s="1213"/>
      <c r="D22" s="291" t="s">
        <v>437</v>
      </c>
      <c r="E22" s="308" t="s">
        <v>42</v>
      </c>
      <c r="G22" s="328"/>
      <c r="I22" s="328"/>
      <c r="K22" s="328"/>
      <c r="M22" s="328"/>
      <c r="O22" s="328" t="s">
        <v>42</v>
      </c>
      <c r="Q22" s="328"/>
      <c r="S22" s="328"/>
      <c r="U22" s="328" t="s">
        <v>42</v>
      </c>
      <c r="W22" s="328" t="s">
        <v>31</v>
      </c>
      <c r="Y22" s="328"/>
      <c r="AA22" s="328"/>
      <c r="AC22" s="328"/>
      <c r="AE22" s="328"/>
      <c r="AG22" s="328"/>
      <c r="AI22" s="328"/>
    </row>
    <row r="23" spans="1:36" ht="26.25" customHeight="1" thickTop="1" x14ac:dyDescent="0.15">
      <c r="B23" s="313" t="s">
        <v>21</v>
      </c>
      <c r="C23" s="1209" t="s">
        <v>24</v>
      </c>
      <c r="D23" s="294" t="s">
        <v>438</v>
      </c>
      <c r="E23" s="314" t="s">
        <v>501</v>
      </c>
      <c r="G23" s="331"/>
      <c r="I23" s="331"/>
      <c r="K23" s="331"/>
      <c r="M23" s="331"/>
      <c r="O23" s="331" t="s">
        <v>503</v>
      </c>
      <c r="Q23" s="331"/>
      <c r="S23" s="331"/>
      <c r="U23" s="331" t="s">
        <v>503</v>
      </c>
      <c r="W23" s="331" t="s">
        <v>503</v>
      </c>
      <c r="Y23" s="331"/>
      <c r="AA23" s="331"/>
      <c r="AC23" s="331"/>
      <c r="AE23" s="331"/>
      <c r="AG23" s="331"/>
      <c r="AI23" s="331"/>
    </row>
    <row r="24" spans="1:36" x14ac:dyDescent="0.15">
      <c r="B24" s="311" t="s">
        <v>22</v>
      </c>
      <c r="C24" s="1210"/>
      <c r="D24" s="293" t="s">
        <v>4</v>
      </c>
      <c r="E24" s="312" t="s">
        <v>33</v>
      </c>
      <c r="G24" s="332"/>
      <c r="I24" s="332"/>
      <c r="K24" s="332"/>
      <c r="M24" s="332"/>
      <c r="O24" s="332" t="s">
        <v>575</v>
      </c>
      <c r="Q24" s="332"/>
      <c r="S24" s="332"/>
      <c r="U24" s="332" t="s">
        <v>575</v>
      </c>
      <c r="W24" s="332" t="s">
        <v>575</v>
      </c>
      <c r="Y24" s="332"/>
      <c r="AA24" s="332"/>
      <c r="AC24" s="332"/>
      <c r="AE24" s="332"/>
      <c r="AG24" s="332"/>
      <c r="AI24" s="332"/>
    </row>
    <row r="25" spans="1:36" ht="14" thickBot="1" x14ac:dyDescent="0.2">
      <c r="B25" s="307" t="s">
        <v>22</v>
      </c>
      <c r="C25" s="1213"/>
      <c r="D25" s="291" t="s">
        <v>301</v>
      </c>
      <c r="E25" s="308" t="s">
        <v>32</v>
      </c>
      <c r="G25" s="328"/>
      <c r="I25" s="328"/>
      <c r="K25" s="328"/>
      <c r="M25" s="328"/>
      <c r="O25" s="328" t="s">
        <v>1158</v>
      </c>
      <c r="Q25" s="328"/>
      <c r="S25" s="328"/>
      <c r="U25" s="328" t="s">
        <v>785</v>
      </c>
      <c r="W25" s="328" t="s">
        <v>275</v>
      </c>
      <c r="Y25" s="328"/>
      <c r="AA25" s="328"/>
      <c r="AC25" s="328"/>
      <c r="AE25" s="328"/>
      <c r="AG25" s="328"/>
      <c r="AI25" s="328"/>
    </row>
    <row r="26" spans="1:36" ht="13.5" customHeight="1" thickTop="1" x14ac:dyDescent="0.15">
      <c r="B26" s="313" t="s">
        <v>21</v>
      </c>
      <c r="C26" s="1209" t="s">
        <v>235</v>
      </c>
      <c r="D26" s="294" t="s">
        <v>3</v>
      </c>
      <c r="E26" s="314" t="s">
        <v>506</v>
      </c>
      <c r="F26" s="263"/>
      <c r="G26" s="331"/>
      <c r="H26" s="274"/>
      <c r="I26" s="331"/>
      <c r="J26" s="274"/>
      <c r="K26" s="331"/>
      <c r="L26" s="274"/>
      <c r="M26" s="331"/>
      <c r="N26" s="274"/>
      <c r="O26" s="331" t="s">
        <v>506</v>
      </c>
      <c r="P26" s="274"/>
      <c r="Q26" s="331"/>
      <c r="R26" s="274"/>
      <c r="S26" s="331"/>
      <c r="T26" s="274"/>
      <c r="U26" s="331" t="s">
        <v>506</v>
      </c>
      <c r="V26" s="274"/>
      <c r="W26" s="331" t="s">
        <v>506</v>
      </c>
      <c r="X26" s="274"/>
      <c r="Y26" s="331"/>
      <c r="Z26" s="274"/>
      <c r="AA26" s="331"/>
      <c r="AB26" s="274"/>
      <c r="AC26" s="331"/>
      <c r="AD26" s="274"/>
      <c r="AE26" s="331"/>
      <c r="AF26" s="274"/>
      <c r="AG26" s="331"/>
      <c r="AH26" s="274"/>
      <c r="AI26" s="331"/>
      <c r="AJ26" s="263"/>
    </row>
    <row r="27" spans="1:36" x14ac:dyDescent="0.15">
      <c r="B27" s="311" t="s">
        <v>22</v>
      </c>
      <c r="C27" s="1210"/>
      <c r="D27" s="293" t="s">
        <v>117</v>
      </c>
      <c r="E27" s="312" t="s">
        <v>119</v>
      </c>
      <c r="G27" s="332"/>
      <c r="I27" s="332"/>
      <c r="K27" s="332"/>
      <c r="M27" s="332"/>
      <c r="O27" s="332" t="s">
        <v>119</v>
      </c>
      <c r="Q27" s="332"/>
      <c r="S27" s="332"/>
      <c r="U27" s="332" t="s">
        <v>119</v>
      </c>
      <c r="W27" s="332" t="s">
        <v>119</v>
      </c>
      <c r="Y27" s="332"/>
      <c r="AA27" s="332"/>
      <c r="AC27" s="332"/>
      <c r="AE27" s="332"/>
      <c r="AG27" s="332"/>
      <c r="AI27" s="332"/>
    </row>
    <row r="28" spans="1:36" x14ac:dyDescent="0.15">
      <c r="B28" s="311" t="s">
        <v>22</v>
      </c>
      <c r="C28" s="1210"/>
      <c r="D28" s="293" t="s">
        <v>304</v>
      </c>
      <c r="E28" s="315" t="s">
        <v>32</v>
      </c>
      <c r="F28" s="275"/>
      <c r="G28" s="333"/>
      <c r="H28" s="276"/>
      <c r="I28" s="333"/>
      <c r="J28" s="276"/>
      <c r="K28" s="333"/>
      <c r="L28" s="276"/>
      <c r="M28" s="333"/>
      <c r="N28" s="276"/>
      <c r="O28" s="333">
        <v>1.45</v>
      </c>
      <c r="P28" s="276"/>
      <c r="Q28" s="333"/>
      <c r="R28" s="276"/>
      <c r="S28" s="333"/>
      <c r="T28" s="276"/>
      <c r="U28" s="333">
        <v>0.83</v>
      </c>
      <c r="V28" s="276"/>
      <c r="W28" s="333">
        <v>1.1000000000000001</v>
      </c>
      <c r="X28" s="276"/>
      <c r="Y28" s="333"/>
      <c r="Z28" s="276"/>
      <c r="AA28" s="333"/>
      <c r="AB28" s="276"/>
      <c r="AC28" s="333"/>
      <c r="AD28" s="276"/>
      <c r="AE28" s="333"/>
      <c r="AF28" s="276"/>
      <c r="AG28" s="333"/>
      <c r="AH28" s="276"/>
      <c r="AI28" s="333"/>
      <c r="AJ28" s="275"/>
    </row>
    <row r="29" spans="1:36" ht="14" thickBot="1" x14ac:dyDescent="0.2">
      <c r="B29" s="307" t="s">
        <v>22</v>
      </c>
      <c r="C29" s="1213"/>
      <c r="D29" s="291" t="s">
        <v>35</v>
      </c>
      <c r="E29" s="308" t="s">
        <v>32</v>
      </c>
      <c r="G29" s="328"/>
      <c r="I29" s="328"/>
      <c r="K29" s="328"/>
      <c r="M29" s="328"/>
      <c r="O29" s="328" t="s">
        <v>1129</v>
      </c>
      <c r="Q29" s="328"/>
      <c r="S29" s="328"/>
      <c r="U29" s="328" t="s">
        <v>575</v>
      </c>
      <c r="W29" s="328" t="s">
        <v>208</v>
      </c>
      <c r="Y29" s="328"/>
      <c r="AA29" s="328"/>
      <c r="AC29" s="328"/>
      <c r="AE29" s="328"/>
      <c r="AG29" s="328"/>
      <c r="AI29" s="328"/>
    </row>
    <row r="30" spans="1:36" s="279" customFormat="1" ht="13.5" customHeight="1" thickTop="1" x14ac:dyDescent="0.15">
      <c r="A30" s="277"/>
      <c r="B30" s="316" t="s">
        <v>22</v>
      </c>
      <c r="C30" s="1209" t="s">
        <v>483</v>
      </c>
      <c r="D30" s="295" t="s">
        <v>307</v>
      </c>
      <c r="E30" s="317" t="s">
        <v>471</v>
      </c>
      <c r="F30" s="277"/>
      <c r="G30" s="334"/>
      <c r="H30" s="278"/>
      <c r="I30" s="334"/>
      <c r="J30" s="278"/>
      <c r="K30" s="334"/>
      <c r="L30" s="278"/>
      <c r="M30" s="334"/>
      <c r="N30" s="278"/>
      <c r="O30" s="334" t="s">
        <v>458</v>
      </c>
      <c r="P30" s="278"/>
      <c r="Q30" s="334"/>
      <c r="R30" s="278"/>
      <c r="S30" s="334"/>
      <c r="T30" s="278"/>
      <c r="U30" s="334" t="s">
        <v>788</v>
      </c>
      <c r="V30" s="278"/>
      <c r="W30" s="334" t="s">
        <v>458</v>
      </c>
      <c r="X30" s="278"/>
      <c r="Y30" s="334"/>
      <c r="Z30" s="278"/>
      <c r="AA30" s="334"/>
      <c r="AB30" s="278"/>
      <c r="AC30" s="334"/>
      <c r="AD30" s="278"/>
      <c r="AE30" s="334"/>
      <c r="AF30" s="278"/>
      <c r="AG30" s="334"/>
      <c r="AH30" s="278"/>
      <c r="AI30" s="334"/>
      <c r="AJ30" s="277"/>
    </row>
    <row r="31" spans="1:36" ht="26" x14ac:dyDescent="0.15">
      <c r="B31" s="311" t="s">
        <v>22</v>
      </c>
      <c r="C31" s="1210"/>
      <c r="D31" s="293" t="s">
        <v>488</v>
      </c>
      <c r="E31" s="312" t="s">
        <v>32</v>
      </c>
      <c r="G31" s="332"/>
      <c r="I31" s="332"/>
      <c r="K31" s="332"/>
      <c r="M31" s="332"/>
      <c r="O31" s="332" t="s">
        <v>1151</v>
      </c>
      <c r="Q31" s="332"/>
      <c r="S31" s="332"/>
      <c r="U31" s="332">
        <v>0</v>
      </c>
      <c r="W31" s="332" t="s">
        <v>205</v>
      </c>
      <c r="Y31" s="332"/>
      <c r="AA31" s="332"/>
      <c r="AC31" s="332"/>
      <c r="AE31" s="332"/>
      <c r="AG31" s="332"/>
      <c r="AI31" s="332"/>
    </row>
    <row r="32" spans="1:36" ht="26" x14ac:dyDescent="0.15">
      <c r="B32" s="311" t="s">
        <v>317</v>
      </c>
      <c r="C32" s="1210"/>
      <c r="D32" s="293" t="s">
        <v>315</v>
      </c>
      <c r="E32" s="312" t="s">
        <v>116</v>
      </c>
      <c r="G32" s="332"/>
      <c r="I32" s="332"/>
      <c r="K32" s="332"/>
      <c r="M32" s="332"/>
      <c r="O32" s="332" t="s">
        <v>116</v>
      </c>
      <c r="Q32" s="332"/>
      <c r="S32" s="332"/>
      <c r="U32" s="332" t="s">
        <v>116</v>
      </c>
      <c r="W32" s="332" t="s">
        <v>116</v>
      </c>
      <c r="Y32" s="332"/>
      <c r="AA32" s="332"/>
      <c r="AC32" s="332"/>
      <c r="AE32" s="332"/>
      <c r="AG32" s="332"/>
      <c r="AI32" s="332"/>
    </row>
    <row r="33" spans="1:36" ht="27" thickBot="1" x14ac:dyDescent="0.2">
      <c r="B33" s="307" t="s">
        <v>317</v>
      </c>
      <c r="C33" s="1213"/>
      <c r="D33" s="291" t="s">
        <v>316</v>
      </c>
      <c r="E33" s="308" t="s">
        <v>116</v>
      </c>
      <c r="G33" s="328"/>
      <c r="I33" s="328"/>
      <c r="K33" s="328"/>
      <c r="M33" s="328"/>
      <c r="O33" s="328" t="s">
        <v>116</v>
      </c>
      <c r="Q33" s="328"/>
      <c r="S33" s="328"/>
      <c r="U33" s="328" t="s">
        <v>116</v>
      </c>
      <c r="W33" s="328" t="s">
        <v>116</v>
      </c>
      <c r="Y33" s="328"/>
      <c r="AA33" s="328"/>
      <c r="AC33" s="328"/>
      <c r="AE33" s="328"/>
      <c r="AG33" s="328"/>
      <c r="AI33" s="328"/>
    </row>
    <row r="34" spans="1:36" ht="13.5" customHeight="1" thickTop="1" x14ac:dyDescent="0.15">
      <c r="B34" s="313" t="s">
        <v>22</v>
      </c>
      <c r="C34" s="1209" t="s">
        <v>305</v>
      </c>
      <c r="D34" s="294" t="s">
        <v>27</v>
      </c>
      <c r="E34" s="314" t="s">
        <v>32</v>
      </c>
      <c r="G34" s="331"/>
      <c r="I34" s="331"/>
      <c r="K34" s="331"/>
      <c r="M34" s="331"/>
      <c r="O34" s="331" t="s">
        <v>1159</v>
      </c>
      <c r="Q34" s="331"/>
      <c r="S34" s="331"/>
      <c r="U34" s="331" t="s">
        <v>575</v>
      </c>
      <c r="W34" s="331" t="s">
        <v>575</v>
      </c>
      <c r="Y34" s="331"/>
      <c r="AA34" s="331"/>
      <c r="AC34" s="331"/>
      <c r="AE34" s="331"/>
      <c r="AG34" s="331"/>
      <c r="AI34" s="331"/>
    </row>
    <row r="35" spans="1:36" x14ac:dyDescent="0.15">
      <c r="B35" s="311" t="s">
        <v>21</v>
      </c>
      <c r="C35" s="1210"/>
      <c r="D35" s="293" t="s">
        <v>40</v>
      </c>
      <c r="E35" s="312" t="s">
        <v>507</v>
      </c>
      <c r="G35" s="335"/>
      <c r="I35" s="335"/>
      <c r="K35" s="335"/>
      <c r="M35" s="335"/>
      <c r="O35" s="335" t="s">
        <v>44</v>
      </c>
      <c r="Q35" s="335"/>
      <c r="S35" s="335"/>
      <c r="U35" s="335" t="s">
        <v>91</v>
      </c>
      <c r="W35" s="335" t="s">
        <v>120</v>
      </c>
      <c r="Y35" s="335"/>
      <c r="AA35" s="335"/>
      <c r="AC35" s="335"/>
      <c r="AE35" s="335"/>
      <c r="AG35" s="335"/>
      <c r="AI35" s="335"/>
    </row>
    <row r="36" spans="1:36" ht="52" x14ac:dyDescent="0.15">
      <c r="B36" s="311" t="s">
        <v>21</v>
      </c>
      <c r="C36" s="1210"/>
      <c r="D36" s="293" t="s">
        <v>319</v>
      </c>
      <c r="E36" s="312" t="s">
        <v>507</v>
      </c>
      <c r="G36" s="332"/>
      <c r="I36" s="332"/>
      <c r="K36" s="332"/>
      <c r="M36" s="332"/>
      <c r="O36" s="332" t="s">
        <v>44</v>
      </c>
      <c r="Q36" s="332"/>
      <c r="S36" s="332"/>
      <c r="U36" s="332" t="s">
        <v>795</v>
      </c>
      <c r="W36" s="332" t="s">
        <v>207</v>
      </c>
      <c r="Y36" s="332"/>
      <c r="AA36" s="332"/>
      <c r="AC36" s="332"/>
      <c r="AE36" s="332"/>
      <c r="AG36" s="332"/>
      <c r="AI36" s="332"/>
    </row>
    <row r="37" spans="1:36" ht="27" thickBot="1" x14ac:dyDescent="0.2">
      <c r="B37" s="307" t="s">
        <v>22</v>
      </c>
      <c r="C37" s="1213"/>
      <c r="D37" s="291" t="s">
        <v>318</v>
      </c>
      <c r="E37" s="308" t="s">
        <v>32</v>
      </c>
      <c r="G37" s="328"/>
      <c r="I37" s="328"/>
      <c r="K37" s="328"/>
      <c r="M37" s="328"/>
      <c r="O37" s="328" t="s">
        <v>633</v>
      </c>
      <c r="Q37" s="328"/>
      <c r="S37" s="328"/>
      <c r="U37" s="328" t="s">
        <v>575</v>
      </c>
      <c r="W37" s="328" t="s">
        <v>575</v>
      </c>
      <c r="Y37" s="328"/>
      <c r="AA37" s="328"/>
      <c r="AC37" s="328"/>
      <c r="AE37" s="328"/>
      <c r="AG37" s="328"/>
      <c r="AI37" s="328"/>
    </row>
    <row r="38" spans="1:36" ht="13.5" customHeight="1" thickTop="1" x14ac:dyDescent="0.15">
      <c r="B38" s="313" t="s">
        <v>22</v>
      </c>
      <c r="C38" s="1209" t="s">
        <v>306</v>
      </c>
      <c r="D38" s="294" t="s">
        <v>489</v>
      </c>
      <c r="E38" s="318" t="s">
        <v>32</v>
      </c>
      <c r="F38" s="280"/>
      <c r="G38" s="336"/>
      <c r="H38" s="281"/>
      <c r="I38" s="336"/>
      <c r="J38" s="281"/>
      <c r="K38" s="336"/>
      <c r="L38" s="281"/>
      <c r="M38" s="336"/>
      <c r="N38" s="281"/>
      <c r="O38" s="336">
        <v>32</v>
      </c>
      <c r="P38" s="281"/>
      <c r="Q38" s="336"/>
      <c r="R38" s="281"/>
      <c r="S38" s="336"/>
      <c r="T38" s="281"/>
      <c r="U38" s="336">
        <v>18</v>
      </c>
      <c r="V38" s="281"/>
      <c r="W38" s="336">
        <v>33</v>
      </c>
      <c r="X38" s="281"/>
      <c r="Y38" s="336"/>
      <c r="Z38" s="281"/>
      <c r="AA38" s="336"/>
      <c r="AB38" s="281"/>
      <c r="AC38" s="336"/>
      <c r="AD38" s="281"/>
      <c r="AE38" s="336"/>
      <c r="AF38" s="281"/>
      <c r="AG38" s="336"/>
      <c r="AH38" s="281"/>
      <c r="AI38" s="336"/>
      <c r="AJ38" s="280"/>
    </row>
    <row r="39" spans="1:36" x14ac:dyDescent="0.15">
      <c r="B39" s="311" t="s">
        <v>21</v>
      </c>
      <c r="C39" s="1210"/>
      <c r="D39" s="293" t="s">
        <v>490</v>
      </c>
      <c r="E39" s="312" t="s">
        <v>77</v>
      </c>
      <c r="G39" s="332"/>
      <c r="I39" s="332"/>
      <c r="K39" s="332"/>
      <c r="M39" s="332"/>
      <c r="O39" s="332" t="s">
        <v>44</v>
      </c>
      <c r="Q39" s="332"/>
      <c r="S39" s="332"/>
      <c r="U39" s="332" t="s">
        <v>761</v>
      </c>
      <c r="W39" s="332" t="s">
        <v>77</v>
      </c>
      <c r="Y39" s="332"/>
      <c r="AA39" s="332"/>
      <c r="AC39" s="332"/>
      <c r="AE39" s="332"/>
      <c r="AG39" s="332"/>
      <c r="AI39" s="332"/>
    </row>
    <row r="40" spans="1:36" ht="14" thickBot="1" x14ac:dyDescent="0.2">
      <c r="B40" s="307" t="s">
        <v>21</v>
      </c>
      <c r="C40" s="1213"/>
      <c r="D40" s="291" t="s">
        <v>491</v>
      </c>
      <c r="E40" s="308" t="s">
        <v>508</v>
      </c>
      <c r="G40" s="328"/>
      <c r="I40" s="328"/>
      <c r="K40" s="328"/>
      <c r="M40" s="328"/>
      <c r="O40" s="328" t="s">
        <v>44</v>
      </c>
      <c r="Q40" s="328"/>
      <c r="S40" s="328"/>
      <c r="U40" s="328" t="s">
        <v>91</v>
      </c>
      <c r="W40" s="328" t="s">
        <v>41</v>
      </c>
      <c r="Y40" s="328"/>
      <c r="AA40" s="328"/>
      <c r="AC40" s="328"/>
      <c r="AE40" s="328"/>
      <c r="AG40" s="328"/>
      <c r="AI40" s="328"/>
    </row>
    <row r="41" spans="1:36" ht="66" thickTop="1" x14ac:dyDescent="0.15">
      <c r="B41" s="313" t="s">
        <v>21</v>
      </c>
      <c r="C41" s="1209" t="s">
        <v>484</v>
      </c>
      <c r="D41" s="294" t="s">
        <v>5</v>
      </c>
      <c r="E41" s="314" t="s">
        <v>327</v>
      </c>
      <c r="G41" s="331"/>
      <c r="I41" s="331"/>
      <c r="K41" s="331"/>
      <c r="M41" s="331"/>
      <c r="O41" s="331" t="s">
        <v>327</v>
      </c>
      <c r="Q41" s="331"/>
      <c r="S41" s="331"/>
      <c r="U41" s="331" t="s">
        <v>327</v>
      </c>
      <c r="W41" s="331" t="s">
        <v>270</v>
      </c>
      <c r="Y41" s="331"/>
      <c r="AA41" s="331"/>
      <c r="AC41" s="331"/>
      <c r="AE41" s="331"/>
      <c r="AG41" s="331"/>
      <c r="AI41" s="331"/>
    </row>
    <row r="42" spans="1:36" x14ac:dyDescent="0.15">
      <c r="B42" s="319" t="s">
        <v>22</v>
      </c>
      <c r="C42" s="1210"/>
      <c r="D42" s="296" t="s">
        <v>6</v>
      </c>
      <c r="E42" s="320" t="s">
        <v>32</v>
      </c>
      <c r="F42" s="282"/>
      <c r="G42" s="337"/>
      <c r="H42" s="283"/>
      <c r="I42" s="337"/>
      <c r="J42" s="283"/>
      <c r="K42" s="337"/>
      <c r="L42" s="283"/>
      <c r="M42" s="337"/>
      <c r="N42" s="283"/>
      <c r="O42" s="337">
        <v>6</v>
      </c>
      <c r="P42" s="283"/>
      <c r="Q42" s="337"/>
      <c r="R42" s="283"/>
      <c r="S42" s="337"/>
      <c r="T42" s="283"/>
      <c r="U42" s="337">
        <v>6</v>
      </c>
      <c r="V42" s="283"/>
      <c r="W42" s="337">
        <v>6</v>
      </c>
      <c r="X42" s="283"/>
      <c r="Y42" s="337"/>
      <c r="Z42" s="283"/>
      <c r="AA42" s="337"/>
      <c r="AB42" s="283"/>
      <c r="AC42" s="337"/>
      <c r="AD42" s="283"/>
      <c r="AE42" s="337"/>
      <c r="AF42" s="283"/>
      <c r="AG42" s="337"/>
      <c r="AH42" s="283"/>
      <c r="AI42" s="337"/>
      <c r="AJ42" s="282"/>
    </row>
    <row r="43" spans="1:36" ht="14" thickBot="1" x14ac:dyDescent="0.2">
      <c r="B43" s="321" t="s">
        <v>22</v>
      </c>
      <c r="C43" s="1211"/>
      <c r="D43" s="322" t="s">
        <v>7</v>
      </c>
      <c r="E43" s="323" t="s">
        <v>32</v>
      </c>
      <c r="G43" s="338"/>
      <c r="I43" s="338"/>
      <c r="K43" s="338"/>
      <c r="M43" s="338"/>
      <c r="O43" s="338" t="s">
        <v>100</v>
      </c>
      <c r="Q43" s="338"/>
      <c r="S43" s="338"/>
      <c r="U43" s="338" t="s">
        <v>100</v>
      </c>
      <c r="W43" s="338" t="s">
        <v>100</v>
      </c>
      <c r="Y43" s="338"/>
      <c r="AA43" s="338"/>
      <c r="AC43" s="338"/>
      <c r="AE43" s="338"/>
      <c r="AG43" s="338"/>
      <c r="AI43" s="338"/>
    </row>
    <row r="44" spans="1:36" s="257" customFormat="1" ht="5" thickBot="1" x14ac:dyDescent="0.15">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row>
    <row r="45" spans="1:36" s="284" customFormat="1" ht="14" x14ac:dyDescent="0.15">
      <c r="A45" s="264"/>
      <c r="B45" s="1214" t="s">
        <v>320</v>
      </c>
      <c r="C45" s="1215" t="s">
        <v>110</v>
      </c>
      <c r="D45" s="1215"/>
      <c r="E45" s="1216"/>
      <c r="F45" s="264"/>
      <c r="G45" s="324" t="s">
        <v>328</v>
      </c>
      <c r="H45" s="265"/>
      <c r="I45" s="324" t="s">
        <v>328</v>
      </c>
      <c r="J45" s="265"/>
      <c r="K45" s="324" t="s">
        <v>328</v>
      </c>
      <c r="L45" s="265"/>
      <c r="M45" s="324" t="s">
        <v>328</v>
      </c>
      <c r="N45" s="265"/>
      <c r="O45" s="324" t="s">
        <v>328</v>
      </c>
      <c r="P45" s="265"/>
      <c r="Q45" s="324" t="s">
        <v>328</v>
      </c>
      <c r="R45" s="265"/>
      <c r="S45" s="324" t="s">
        <v>328</v>
      </c>
      <c r="T45" s="265"/>
      <c r="U45" s="324" t="s">
        <v>328</v>
      </c>
      <c r="V45" s="265"/>
      <c r="W45" s="324" t="s">
        <v>328</v>
      </c>
      <c r="X45" s="265"/>
      <c r="Y45" s="324" t="s">
        <v>328</v>
      </c>
      <c r="Z45" s="265"/>
      <c r="AA45" s="324" t="s">
        <v>328</v>
      </c>
      <c r="AB45" s="265"/>
      <c r="AC45" s="324" t="s">
        <v>328</v>
      </c>
      <c r="AD45" s="265"/>
      <c r="AE45" s="324" t="s">
        <v>328</v>
      </c>
      <c r="AF45" s="265"/>
      <c r="AG45" s="324" t="s">
        <v>328</v>
      </c>
      <c r="AH45" s="265"/>
      <c r="AI45" s="324" t="s">
        <v>328</v>
      </c>
      <c r="AJ45" s="264"/>
    </row>
    <row r="46" spans="1:36" ht="12.75" customHeight="1" x14ac:dyDescent="0.15">
      <c r="B46" s="344" t="s">
        <v>22</v>
      </c>
      <c r="C46" s="1217" t="s">
        <v>329</v>
      </c>
      <c r="D46" s="1218" t="s">
        <v>509</v>
      </c>
      <c r="E46" s="345" t="s">
        <v>325</v>
      </c>
      <c r="G46" s="339"/>
      <c r="I46" s="339"/>
      <c r="K46" s="339"/>
      <c r="M46" s="339"/>
      <c r="O46" s="339">
        <v>-32</v>
      </c>
      <c r="Q46" s="339"/>
      <c r="S46" s="339"/>
      <c r="U46" s="339" t="s">
        <v>116</v>
      </c>
      <c r="W46" s="339" t="s">
        <v>116</v>
      </c>
      <c r="Y46" s="339"/>
      <c r="AA46" s="339"/>
      <c r="AC46" s="339"/>
      <c r="AE46" s="339"/>
      <c r="AG46" s="339"/>
      <c r="AI46" s="339"/>
    </row>
    <row r="47" spans="1:36" x14ac:dyDescent="0.15">
      <c r="B47" s="311" t="s">
        <v>22</v>
      </c>
      <c r="C47" s="1210"/>
      <c r="D47" s="1212"/>
      <c r="E47" s="312" t="s">
        <v>326</v>
      </c>
      <c r="G47" s="340"/>
      <c r="I47" s="340"/>
      <c r="K47" s="340"/>
      <c r="M47" s="340"/>
      <c r="O47" s="340">
        <v>-33</v>
      </c>
      <c r="Q47" s="340"/>
      <c r="S47" s="340"/>
      <c r="U47" s="340" t="s">
        <v>116</v>
      </c>
      <c r="W47" s="340" t="s">
        <v>116</v>
      </c>
      <c r="Y47" s="340"/>
      <c r="AA47" s="340"/>
      <c r="AC47" s="340"/>
      <c r="AE47" s="340"/>
      <c r="AG47" s="340"/>
      <c r="AI47" s="340"/>
    </row>
    <row r="48" spans="1:36" x14ac:dyDescent="0.15">
      <c r="B48" s="311" t="s">
        <v>21</v>
      </c>
      <c r="C48" s="1210"/>
      <c r="D48" s="1212"/>
      <c r="E48" s="312" t="s">
        <v>321</v>
      </c>
      <c r="G48" s="340"/>
      <c r="I48" s="340"/>
      <c r="K48" s="340"/>
      <c r="M48" s="340"/>
      <c r="O48" s="340" t="s">
        <v>91</v>
      </c>
      <c r="Q48" s="340"/>
      <c r="S48" s="340"/>
      <c r="U48" s="340" t="s">
        <v>91</v>
      </c>
      <c r="W48" s="340" t="s">
        <v>91</v>
      </c>
      <c r="Y48" s="340"/>
      <c r="AA48" s="340"/>
      <c r="AC48" s="340"/>
      <c r="AE48" s="340"/>
      <c r="AG48" s="340"/>
      <c r="AI48" s="340"/>
    </row>
    <row r="49" spans="2:37" s="261" customFormat="1" x14ac:dyDescent="0.15">
      <c r="B49" s="311" t="s">
        <v>21</v>
      </c>
      <c r="C49" s="1210"/>
      <c r="D49" s="1212"/>
      <c r="E49" s="312" t="s">
        <v>322</v>
      </c>
      <c r="G49" s="340"/>
      <c r="H49" s="262"/>
      <c r="I49" s="340"/>
      <c r="J49" s="262"/>
      <c r="K49" s="340"/>
      <c r="L49" s="262"/>
      <c r="M49" s="340"/>
      <c r="N49" s="262"/>
      <c r="O49" s="340" t="s">
        <v>116</v>
      </c>
      <c r="P49" s="262"/>
      <c r="Q49" s="340"/>
      <c r="R49" s="262"/>
      <c r="S49" s="340"/>
      <c r="T49" s="262"/>
      <c r="U49" s="340" t="s">
        <v>116</v>
      </c>
      <c r="V49" s="262"/>
      <c r="W49" s="340" t="s">
        <v>116</v>
      </c>
      <c r="X49" s="262"/>
      <c r="Y49" s="340"/>
      <c r="Z49" s="262"/>
      <c r="AA49" s="340"/>
      <c r="AB49" s="262"/>
      <c r="AC49" s="340"/>
      <c r="AD49" s="262"/>
      <c r="AE49" s="340"/>
      <c r="AF49" s="262"/>
      <c r="AG49" s="340"/>
      <c r="AH49" s="262"/>
      <c r="AI49" s="340"/>
      <c r="AK49" s="263"/>
    </row>
    <row r="50" spans="2:37" s="261" customFormat="1" ht="14" thickBot="1" x14ac:dyDescent="0.2">
      <c r="B50" s="307" t="s">
        <v>21</v>
      </c>
      <c r="C50" s="1213"/>
      <c r="D50" s="1219"/>
      <c r="E50" s="308" t="s">
        <v>323</v>
      </c>
      <c r="G50" s="341"/>
      <c r="H50" s="262"/>
      <c r="I50" s="341"/>
      <c r="J50" s="262"/>
      <c r="K50" s="341"/>
      <c r="L50" s="262"/>
      <c r="M50" s="341"/>
      <c r="N50" s="262"/>
      <c r="O50" s="341" t="s">
        <v>116</v>
      </c>
      <c r="P50" s="262"/>
      <c r="Q50" s="341"/>
      <c r="R50" s="262"/>
      <c r="S50" s="341"/>
      <c r="T50" s="262"/>
      <c r="U50" s="341" t="s">
        <v>116</v>
      </c>
      <c r="V50" s="262"/>
      <c r="W50" s="341" t="s">
        <v>116</v>
      </c>
      <c r="X50" s="262"/>
      <c r="Y50" s="341"/>
      <c r="Z50" s="262"/>
      <c r="AA50" s="341"/>
      <c r="AB50" s="262"/>
      <c r="AC50" s="341"/>
      <c r="AD50" s="262"/>
      <c r="AE50" s="341"/>
      <c r="AF50" s="262"/>
      <c r="AG50" s="341"/>
      <c r="AH50" s="262"/>
      <c r="AI50" s="341"/>
      <c r="AK50" s="263"/>
    </row>
    <row r="51" spans="2:37" s="261" customFormat="1" ht="13.5" customHeight="1" thickTop="1" x14ac:dyDescent="0.15">
      <c r="B51" s="313" t="s">
        <v>22</v>
      </c>
      <c r="C51" s="1209" t="s">
        <v>330</v>
      </c>
      <c r="D51" s="297" t="s">
        <v>114</v>
      </c>
      <c r="E51" s="314" t="s">
        <v>32</v>
      </c>
      <c r="G51" s="342"/>
      <c r="H51" s="262"/>
      <c r="I51" s="342"/>
      <c r="J51" s="262"/>
      <c r="K51" s="342"/>
      <c r="L51" s="262"/>
      <c r="M51" s="342"/>
      <c r="N51" s="262"/>
      <c r="O51" s="342" t="s">
        <v>116</v>
      </c>
      <c r="P51" s="262"/>
      <c r="Q51" s="342"/>
      <c r="R51" s="262"/>
      <c r="S51" s="342"/>
      <c r="T51" s="262"/>
      <c r="U51" s="342" t="s">
        <v>116</v>
      </c>
      <c r="V51" s="262"/>
      <c r="W51" s="342" t="s">
        <v>116</v>
      </c>
      <c r="X51" s="262"/>
      <c r="Y51" s="342"/>
      <c r="Z51" s="262"/>
      <c r="AA51" s="342"/>
      <c r="AB51" s="262"/>
      <c r="AC51" s="342"/>
      <c r="AD51" s="262"/>
      <c r="AE51" s="342"/>
      <c r="AF51" s="262"/>
      <c r="AG51" s="342"/>
      <c r="AH51" s="262"/>
      <c r="AI51" s="342"/>
      <c r="AK51" s="263"/>
    </row>
    <row r="52" spans="2:37" s="261" customFormat="1" x14ac:dyDescent="0.15">
      <c r="B52" s="311" t="s">
        <v>22</v>
      </c>
      <c r="C52" s="1210"/>
      <c r="D52" s="1212" t="s">
        <v>324</v>
      </c>
      <c r="E52" s="312" t="s">
        <v>321</v>
      </c>
      <c r="G52" s="340"/>
      <c r="H52" s="262"/>
      <c r="I52" s="340"/>
      <c r="J52" s="262"/>
      <c r="K52" s="340"/>
      <c r="L52" s="262"/>
      <c r="M52" s="340"/>
      <c r="N52" s="262"/>
      <c r="O52" s="340">
        <v>20</v>
      </c>
      <c r="P52" s="262"/>
      <c r="Q52" s="340"/>
      <c r="R52" s="262"/>
      <c r="S52" s="340"/>
      <c r="T52" s="262"/>
      <c r="U52" s="340" t="s">
        <v>116</v>
      </c>
      <c r="V52" s="262"/>
      <c r="W52" s="340" t="s">
        <v>116</v>
      </c>
      <c r="X52" s="262"/>
      <c r="Y52" s="340"/>
      <c r="Z52" s="262"/>
      <c r="AA52" s="340"/>
      <c r="AB52" s="262"/>
      <c r="AC52" s="340"/>
      <c r="AD52" s="262"/>
      <c r="AE52" s="340"/>
      <c r="AF52" s="262"/>
      <c r="AG52" s="340"/>
      <c r="AH52" s="262"/>
      <c r="AI52" s="340"/>
      <c r="AK52" s="263"/>
    </row>
    <row r="53" spans="2:37" s="261" customFormat="1" x14ac:dyDescent="0.15">
      <c r="B53" s="311" t="s">
        <v>22</v>
      </c>
      <c r="C53" s="1210"/>
      <c r="D53" s="1212"/>
      <c r="E53" s="312" t="s">
        <v>322</v>
      </c>
      <c r="G53" s="340"/>
      <c r="H53" s="262"/>
      <c r="I53" s="340"/>
      <c r="J53" s="262"/>
      <c r="K53" s="340"/>
      <c r="L53" s="262"/>
      <c r="M53" s="340"/>
      <c r="N53" s="262"/>
      <c r="O53" s="340" t="s">
        <v>116</v>
      </c>
      <c r="P53" s="262"/>
      <c r="Q53" s="340"/>
      <c r="R53" s="262"/>
      <c r="S53" s="340"/>
      <c r="T53" s="262"/>
      <c r="U53" s="340" t="s">
        <v>116</v>
      </c>
      <c r="V53" s="262"/>
      <c r="W53" s="340" t="s">
        <v>116</v>
      </c>
      <c r="X53" s="262"/>
      <c r="Y53" s="340"/>
      <c r="Z53" s="262"/>
      <c r="AA53" s="340"/>
      <c r="AB53" s="262"/>
      <c r="AC53" s="340"/>
      <c r="AD53" s="262"/>
      <c r="AE53" s="340"/>
      <c r="AF53" s="262"/>
      <c r="AG53" s="340"/>
      <c r="AH53" s="262"/>
      <c r="AI53" s="340"/>
      <c r="AK53" s="263"/>
    </row>
    <row r="54" spans="2:37" s="261" customFormat="1" x14ac:dyDescent="0.15">
      <c r="B54" s="311" t="s">
        <v>22</v>
      </c>
      <c r="C54" s="1210"/>
      <c r="D54" s="1212"/>
      <c r="E54" s="312" t="s">
        <v>323</v>
      </c>
      <c r="G54" s="340"/>
      <c r="H54" s="262"/>
      <c r="I54" s="340"/>
      <c r="J54" s="262"/>
      <c r="K54" s="340"/>
      <c r="L54" s="262"/>
      <c r="M54" s="340"/>
      <c r="N54" s="262"/>
      <c r="O54" s="340" t="s">
        <v>116</v>
      </c>
      <c r="P54" s="262"/>
      <c r="Q54" s="340"/>
      <c r="R54" s="262"/>
      <c r="S54" s="340"/>
      <c r="T54" s="262"/>
      <c r="U54" s="340" t="s">
        <v>116</v>
      </c>
      <c r="V54" s="262"/>
      <c r="W54" s="340" t="s">
        <v>116</v>
      </c>
      <c r="X54" s="262"/>
      <c r="Y54" s="340"/>
      <c r="Z54" s="262"/>
      <c r="AA54" s="340"/>
      <c r="AB54" s="262"/>
      <c r="AC54" s="340"/>
      <c r="AD54" s="262"/>
      <c r="AE54" s="340"/>
      <c r="AF54" s="262"/>
      <c r="AG54" s="340"/>
      <c r="AH54" s="262"/>
      <c r="AI54" s="340"/>
      <c r="AK54" s="263"/>
    </row>
    <row r="55" spans="2:37" s="261" customFormat="1" x14ac:dyDescent="0.15">
      <c r="B55" s="311" t="s">
        <v>22</v>
      </c>
      <c r="C55" s="1210"/>
      <c r="D55" s="298" t="s">
        <v>10</v>
      </c>
      <c r="E55" s="312" t="s">
        <v>32</v>
      </c>
      <c r="G55" s="340"/>
      <c r="H55" s="262"/>
      <c r="I55" s="340"/>
      <c r="J55" s="262"/>
      <c r="K55" s="340"/>
      <c r="L55" s="262"/>
      <c r="M55" s="340"/>
      <c r="N55" s="262"/>
      <c r="O55" s="340">
        <v>45</v>
      </c>
      <c r="P55" s="262"/>
      <c r="Q55" s="340"/>
      <c r="R55" s="262"/>
      <c r="S55" s="340"/>
      <c r="T55" s="262"/>
      <c r="U55" s="340" t="s">
        <v>635</v>
      </c>
      <c r="V55" s="262"/>
      <c r="W55" s="340">
        <v>20</v>
      </c>
      <c r="X55" s="262"/>
      <c r="Y55" s="340"/>
      <c r="Z55" s="262"/>
      <c r="AA55" s="340"/>
      <c r="AB55" s="262"/>
      <c r="AC55" s="340"/>
      <c r="AD55" s="262"/>
      <c r="AE55" s="340"/>
      <c r="AF55" s="262"/>
      <c r="AG55" s="340"/>
      <c r="AH55" s="262"/>
      <c r="AI55" s="340"/>
      <c r="AK55" s="263"/>
    </row>
    <row r="56" spans="2:37" s="261" customFormat="1" ht="14" thickBot="1" x14ac:dyDescent="0.2">
      <c r="B56" s="321" t="s">
        <v>22</v>
      </c>
      <c r="C56" s="1211"/>
      <c r="D56" s="346" t="s">
        <v>9</v>
      </c>
      <c r="E56" s="323" t="s">
        <v>32</v>
      </c>
      <c r="G56" s="343"/>
      <c r="H56" s="262"/>
      <c r="I56" s="343"/>
      <c r="J56" s="262"/>
      <c r="K56" s="343"/>
      <c r="L56" s="262"/>
      <c r="M56" s="343"/>
      <c r="N56" s="262"/>
      <c r="O56" s="343">
        <v>10</v>
      </c>
      <c r="P56" s="262"/>
      <c r="Q56" s="343"/>
      <c r="R56" s="262"/>
      <c r="S56" s="343"/>
      <c r="T56" s="262"/>
      <c r="U56" s="343" t="s">
        <v>635</v>
      </c>
      <c r="V56" s="262"/>
      <c r="W56" s="343">
        <v>8</v>
      </c>
      <c r="X56" s="262"/>
      <c r="Y56" s="343"/>
      <c r="Z56" s="262"/>
      <c r="AA56" s="343"/>
      <c r="AB56" s="262"/>
      <c r="AC56" s="343"/>
      <c r="AD56" s="262"/>
      <c r="AE56" s="343"/>
      <c r="AF56" s="262"/>
      <c r="AG56" s="343"/>
      <c r="AH56" s="262"/>
      <c r="AI56" s="343"/>
      <c r="AK56" s="263"/>
    </row>
    <row r="57" spans="2:37" s="257" customFormat="1" ht="4" x14ac:dyDescent="0.1">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row>
    <row r="58" spans="2:37" s="261" customFormat="1" x14ac:dyDescent="0.15">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row>
    <row r="59" spans="2:37" s="261" customFormat="1" x14ac:dyDescent="0.15">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row>
    <row r="60" spans="2:37" s="261" customFormat="1" x14ac:dyDescent="0.15">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row>
    <row r="61" spans="2:37" s="261" customFormat="1" x14ac:dyDescent="0.15">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row>
    <row r="62" spans="2:37" s="261" customFormat="1" x14ac:dyDescent="0.15">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row>
    <row r="63" spans="2:37" s="261" customFormat="1" x14ac:dyDescent="0.15">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row>
    <row r="64" spans="2:37" s="261" customFormat="1" x14ac:dyDescent="0.15">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row>
    <row r="65" spans="7:35" s="261" customFormat="1" x14ac:dyDescent="0.15">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row>
    <row r="66" spans="7:35" s="261" customFormat="1" x14ac:dyDescent="0.15">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row>
    <row r="67" spans="7:35" s="261" customFormat="1" x14ac:dyDescent="0.15">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row>
  </sheetData>
  <sheetProtection selectLockedCells="1"/>
  <protectedRanges>
    <protectedRange sqref="D9" name="Range1_1_2_1_1"/>
    <protectedRange sqref="E12:E14" name="Range1_3_1"/>
  </protectedRanges>
  <mergeCells count="20">
    <mergeCell ref="C30:C33"/>
    <mergeCell ref="B2:D2"/>
    <mergeCell ref="E2:E4"/>
    <mergeCell ref="B3:D3"/>
    <mergeCell ref="B4:D4"/>
    <mergeCell ref="B6:E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AI10 D11:N11 P11:T11 V11 X11:AI11 D18:N18 P18:AI18 D12:AI17 D19:AI50 D57:AI1048576 D51:T56 V51:AI56">
    <cfRule type="expression" dxfId="1766" priority="40">
      <formula>IF($B1="N",TRUE,FALSE)</formula>
    </cfRule>
    <cfRule type="expression" dxfId="1765" priority="44">
      <formula>IF($B1="M",TRUE,FALSE)</formula>
    </cfRule>
  </conditionalFormatting>
  <conditionalFormatting sqref="B1:B1048576">
    <cfRule type="cellIs" dxfId="1764" priority="39" operator="equal">
      <formula>"N"</formula>
    </cfRule>
    <cfRule type="cellIs" dxfId="1763" priority="43" operator="equal">
      <formula>"M"</formula>
    </cfRule>
  </conditionalFormatting>
  <conditionalFormatting sqref="G1:AI10 G11:N11 P11:T11 V11 X11:AI11 G18:N18 P18:AI18 G12:AI17 G19:AI50 G57:AI1048576 G51:T56 V51:AI56">
    <cfRule type="cellIs" dxfId="1762" priority="41" operator="equal">
      <formula>"N/A"</formula>
    </cfRule>
    <cfRule type="containsBlanks" dxfId="1761" priority="45">
      <formula>LEN(TRIM(G1))=0</formula>
    </cfRule>
  </conditionalFormatting>
  <conditionalFormatting sqref="A1:AJ10 AL1:XFD1048576 A11:N11 P11:T11 V11 X11:AJ11 A18:N18 P18:AJ18 A12:AJ17 A19:AJ50 A57:AJ1048576 A51:T56 V51:AJ56">
    <cfRule type="cellIs" dxfId="1760" priority="42" operator="equal">
      <formula>"?"</formula>
    </cfRule>
  </conditionalFormatting>
  <conditionalFormatting sqref="O11">
    <cfRule type="expression" dxfId="1759" priority="29">
      <formula>IF($B11="N",TRUE,FALSE)</formula>
    </cfRule>
    <cfRule type="expression" dxfId="1758" priority="32">
      <formula>IF($B11="M",TRUE,FALSE)</formula>
    </cfRule>
  </conditionalFormatting>
  <conditionalFormatting sqref="O11">
    <cfRule type="cellIs" dxfId="1757" priority="30" operator="equal">
      <formula>"N/A"</formula>
    </cfRule>
    <cfRule type="containsBlanks" dxfId="1756" priority="33">
      <formula>LEN(TRIM(O11))=0</formula>
    </cfRule>
  </conditionalFormatting>
  <conditionalFormatting sqref="O11">
    <cfRule type="cellIs" dxfId="1755" priority="31" operator="equal">
      <formula>"?"</formula>
    </cfRule>
  </conditionalFormatting>
  <conditionalFormatting sqref="AK1:AK13 AK15:AK47 AK49:AK1048576">
    <cfRule type="cellIs" dxfId="1754" priority="27" operator="equal">
      <formula>"N/A"</formula>
    </cfRule>
    <cfRule type="cellIs" dxfId="1753" priority="28" operator="equal">
      <formula>"?"</formula>
    </cfRule>
  </conditionalFormatting>
  <conditionalFormatting sqref="AK14">
    <cfRule type="cellIs" dxfId="1752" priority="25" operator="equal">
      <formula>"?"</formula>
    </cfRule>
    <cfRule type="containsBlanks" dxfId="1751" priority="26">
      <formula>LEN(TRIM(AK14))=0</formula>
    </cfRule>
  </conditionalFormatting>
  <conditionalFormatting sqref="AK1:AK47 AK49:AK1048576">
    <cfRule type="notContainsBlanks" dxfId="1750" priority="24">
      <formula>LEN(TRIM(AK1))&gt;0</formula>
    </cfRule>
  </conditionalFormatting>
  <conditionalFormatting sqref="AK48">
    <cfRule type="cellIs" dxfId="1749" priority="22" operator="equal">
      <formula>"N/A"</formula>
    </cfRule>
    <cfRule type="cellIs" dxfId="1748" priority="23" operator="equal">
      <formula>"?"</formula>
    </cfRule>
  </conditionalFormatting>
  <conditionalFormatting sqref="AK48">
    <cfRule type="notContainsBlanks" dxfId="1747" priority="21">
      <formula>LEN(TRIM(AK48))&gt;0</formula>
    </cfRule>
  </conditionalFormatting>
  <conditionalFormatting sqref="U11">
    <cfRule type="expression" dxfId="1746" priority="16">
      <formula>IF($B11="N",TRUE,FALSE)</formula>
    </cfRule>
    <cfRule type="expression" dxfId="1745" priority="19">
      <formula>IF($B11="M",TRUE,FALSE)</formula>
    </cfRule>
  </conditionalFormatting>
  <conditionalFormatting sqref="U11">
    <cfRule type="cellIs" dxfId="1744" priority="17" operator="equal">
      <formula>"N/A"</formula>
    </cfRule>
    <cfRule type="containsBlanks" dxfId="1743" priority="20">
      <formula>LEN(TRIM(U11))=0</formula>
    </cfRule>
  </conditionalFormatting>
  <conditionalFormatting sqref="U11">
    <cfRule type="cellIs" dxfId="1742" priority="18" operator="equal">
      <formula>"?"</formula>
    </cfRule>
  </conditionalFormatting>
  <conditionalFormatting sqref="W11">
    <cfRule type="expression" dxfId="1741" priority="11">
      <formula>IF($B11="N",TRUE,FALSE)</formula>
    </cfRule>
    <cfRule type="expression" dxfId="1740" priority="14">
      <formula>IF($B11="M",TRUE,FALSE)</formula>
    </cfRule>
  </conditionalFormatting>
  <conditionalFormatting sqref="W11">
    <cfRule type="cellIs" dxfId="1739" priority="12" operator="equal">
      <formula>"N/A"</formula>
    </cfRule>
    <cfRule type="containsBlanks" dxfId="1738" priority="15">
      <formula>LEN(TRIM(W11))=0</formula>
    </cfRule>
  </conditionalFormatting>
  <conditionalFormatting sqref="W11">
    <cfRule type="cellIs" dxfId="1737" priority="13" operator="equal">
      <formula>"?"</formula>
    </cfRule>
  </conditionalFormatting>
  <conditionalFormatting sqref="O18">
    <cfRule type="expression" dxfId="1736" priority="6">
      <formula>IF($B18="N",TRUE,FALSE)</formula>
    </cfRule>
    <cfRule type="expression" dxfId="1735" priority="9">
      <formula>IF($B18="M",TRUE,FALSE)</formula>
    </cfRule>
  </conditionalFormatting>
  <conditionalFormatting sqref="O18">
    <cfRule type="cellIs" dxfId="1734" priority="7" operator="equal">
      <formula>"N/A"</formula>
    </cfRule>
    <cfRule type="containsBlanks" dxfId="1733" priority="10">
      <formula>LEN(TRIM(O18))=0</formula>
    </cfRule>
  </conditionalFormatting>
  <conditionalFormatting sqref="O18">
    <cfRule type="cellIs" dxfId="1732" priority="8" operator="equal">
      <formula>"?"</formula>
    </cfRule>
  </conditionalFormatting>
  <conditionalFormatting sqref="U51:U56">
    <cfRule type="expression" dxfId="1731" priority="1">
      <formula>IF($B51="N",TRUE,FALSE)</formula>
    </cfRule>
    <cfRule type="expression" dxfId="1730" priority="4">
      <formula>IF($B51="M",TRUE,FALSE)</formula>
    </cfRule>
  </conditionalFormatting>
  <conditionalFormatting sqref="U51:U56">
    <cfRule type="cellIs" dxfId="1729" priority="2" operator="equal">
      <formula>"N/A"</formula>
    </cfRule>
    <cfRule type="containsBlanks" dxfId="1728" priority="5">
      <formula>LEN(TRIM(U51))=0</formula>
    </cfRule>
  </conditionalFormatting>
  <conditionalFormatting sqref="U51:U56">
    <cfRule type="cellIs" dxfId="1727" priority="3" operator="equal">
      <formula>"?"</formula>
    </cfRule>
  </conditionalFormatting>
  <pageMargins left="0.7" right="0.7" top="0.75" bottom="0.75" header="0.3" footer="0.3"/>
  <pageSetup paperSize="5" scale="43"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6"/>
    <pageSetUpPr fitToPage="1"/>
  </sheetPr>
  <dimension ref="A1:AK67"/>
  <sheetViews>
    <sheetView showGridLines="0" zoomScale="80" zoomScaleNormal="80" zoomScalePageLayoutView="80" workbookViewId="0">
      <pane xSplit="6" ySplit="5" topLeftCell="G6" activePane="bottomRight" state="frozen"/>
      <selection activeCell="AL28" sqref="AL28"/>
      <selection pane="topRight" activeCell="AL28" sqref="AL28"/>
      <selection pane="bottomLeft" activeCell="AL28" sqref="AL28"/>
      <selection pane="bottomRight" activeCell="E2" sqref="E2:E4"/>
    </sheetView>
  </sheetViews>
  <sheetFormatPr baseColWidth="10" defaultColWidth="8.83203125" defaultRowHeight="13" x14ac:dyDescent="0.15"/>
  <cols>
    <col min="1" max="1" width="0.83203125" style="261" customWidth="1"/>
    <col min="2" max="2" width="2.5" style="274" bestFit="1" customWidth="1"/>
    <col min="3" max="3" width="5.6640625" style="274" customWidth="1"/>
    <col min="4" max="5" width="20.6640625" style="263" customWidth="1"/>
    <col min="6" max="6" width="0.83203125" style="261" customWidth="1"/>
    <col min="7" max="7" width="20.6640625" style="274" hidden="1" customWidth="1"/>
    <col min="8" max="8" width="0.83203125" style="262" hidden="1" customWidth="1"/>
    <col min="9" max="9" width="20.6640625" style="274" hidden="1" customWidth="1"/>
    <col min="10" max="10" width="0.83203125" style="262" hidden="1" customWidth="1"/>
    <col min="11" max="11" width="20.6640625" style="274" hidden="1" customWidth="1"/>
    <col min="12" max="12" width="0.83203125" style="262" hidden="1" customWidth="1"/>
    <col min="13" max="13" width="20.6640625" style="274" hidden="1" customWidth="1"/>
    <col min="14" max="14" width="0.83203125" style="262" hidden="1" customWidth="1"/>
    <col min="15" max="15" width="20.6640625" style="274" customWidth="1"/>
    <col min="16" max="16" width="0.83203125" style="262" customWidth="1"/>
    <col min="17" max="17" width="20.6640625" style="274" hidden="1" customWidth="1"/>
    <col min="18" max="18" width="0.83203125" style="262" hidden="1" customWidth="1"/>
    <col min="19" max="19" width="20.6640625" style="274" hidden="1" customWidth="1"/>
    <col min="20" max="20" width="0.83203125" style="262" hidden="1" customWidth="1"/>
    <col min="21" max="21" width="20.6640625" style="274" customWidth="1"/>
    <col min="22" max="22" width="0.83203125" style="262" customWidth="1"/>
    <col min="23" max="23" width="20.6640625" style="274" customWidth="1"/>
    <col min="24" max="24" width="0.83203125" style="262" customWidth="1"/>
    <col min="25" max="25" width="20.6640625" style="274" hidden="1" customWidth="1"/>
    <col min="26" max="26" width="0.83203125" style="262" hidden="1" customWidth="1"/>
    <col min="27" max="27" width="20.6640625" style="274" hidden="1" customWidth="1"/>
    <col min="28" max="28" width="0.83203125" style="262" hidden="1" customWidth="1"/>
    <col min="29" max="29" width="20.6640625" style="274" hidden="1" customWidth="1"/>
    <col min="30" max="30" width="0.83203125" style="262" hidden="1" customWidth="1"/>
    <col min="31" max="31" width="20.6640625" style="274" hidden="1" customWidth="1"/>
    <col min="32" max="32" width="0.83203125" style="262" hidden="1" customWidth="1"/>
    <col min="33" max="33" width="20.6640625" style="274" hidden="1" customWidth="1"/>
    <col min="34" max="34" width="0.83203125" style="262" hidden="1" customWidth="1"/>
    <col min="35" max="35" width="20.6640625" style="274" hidden="1" customWidth="1"/>
    <col min="36" max="36" width="0.83203125" style="261" hidden="1" customWidth="1"/>
    <col min="37" max="37" width="41" style="263" customWidth="1"/>
    <col min="38" max="16384" width="8.83203125" style="263"/>
  </cols>
  <sheetData>
    <row r="1" spans="1:37" s="257" customFormat="1" ht="5" thickBot="1" x14ac:dyDescent="0.15">
      <c r="G1" s="258"/>
      <c r="H1" s="258"/>
      <c r="I1" s="258"/>
      <c r="J1" s="258"/>
      <c r="K1" s="258"/>
      <c r="L1" s="258"/>
      <c r="M1" s="258"/>
      <c r="N1" s="258"/>
      <c r="O1" s="258"/>
      <c r="P1" s="258"/>
      <c r="Q1" s="258"/>
      <c r="R1" s="258"/>
      <c r="S1" s="258"/>
      <c r="T1" s="258"/>
      <c r="U1" s="258"/>
      <c r="V1" s="258"/>
      <c r="W1" s="258"/>
      <c r="X1" s="258"/>
      <c r="Y1" s="258"/>
      <c r="Z1" s="258"/>
      <c r="AA1" s="258"/>
      <c r="AB1" s="258"/>
      <c r="AC1" s="258"/>
      <c r="AD1" s="258"/>
      <c r="AE1" s="258"/>
      <c r="AF1" s="258"/>
      <c r="AG1" s="258"/>
      <c r="AH1" s="258"/>
      <c r="AI1" s="258"/>
    </row>
    <row r="2" spans="1:37" s="3" customFormat="1" ht="16" x14ac:dyDescent="0.2">
      <c r="A2" s="259"/>
      <c r="B2" s="1220" t="str">
        <f ca="1">IF(MID(CELL("filename",B2),(FIND("]",CELL("filename",B2),1)+1),1)="D","DESKTOP",IF(MID(CELL("filename",B2),(FIND("]",CELL("filename",B2),1)+1),1)="L","LAPTOP",IF(MID(CELL("filename",B2),(FIND("]",CELL("filename",B2),1)+1),1)="T","TABLET")))</f>
        <v>TABLET</v>
      </c>
      <c r="C2" s="1221"/>
      <c r="D2" s="1221"/>
      <c r="E2" s="1222" t="str">
        <f ca="1">RIGHT(CELL("filename",E2),LEN(CELL("filename",E2))-SEARCH("]",CELL("filename",E2)))</f>
        <v>T-SP</v>
      </c>
      <c r="F2" s="259"/>
      <c r="G2" s="285" t="s">
        <v>383</v>
      </c>
      <c r="H2" s="260"/>
      <c r="I2" s="285" t="s">
        <v>459</v>
      </c>
      <c r="J2" s="260"/>
      <c r="K2" s="285" t="s">
        <v>384</v>
      </c>
      <c r="L2" s="260"/>
      <c r="M2" s="285" t="s">
        <v>102</v>
      </c>
      <c r="N2" s="260"/>
      <c r="O2" s="285" t="s">
        <v>387</v>
      </c>
      <c r="P2" s="260"/>
      <c r="Q2" s="285" t="s">
        <v>390</v>
      </c>
      <c r="R2" s="260"/>
      <c r="S2" s="285" t="s">
        <v>105</v>
      </c>
      <c r="T2" s="260"/>
      <c r="U2" s="285" t="s">
        <v>654</v>
      </c>
      <c r="V2" s="260"/>
      <c r="W2" s="285" t="s">
        <v>107</v>
      </c>
      <c r="X2" s="260"/>
      <c r="Y2" s="285" t="s">
        <v>393</v>
      </c>
      <c r="Z2" s="260"/>
      <c r="AA2" s="285" t="s">
        <v>394</v>
      </c>
      <c r="AB2" s="260"/>
      <c r="AC2" s="285" t="s">
        <v>108</v>
      </c>
      <c r="AD2" s="260"/>
      <c r="AE2" s="285" t="s">
        <v>399</v>
      </c>
      <c r="AF2" s="260"/>
      <c r="AG2" s="285" t="s">
        <v>109</v>
      </c>
      <c r="AH2" s="260"/>
      <c r="AI2" s="285" t="s">
        <v>402</v>
      </c>
      <c r="AJ2" s="259"/>
    </row>
    <row r="3" spans="1:37" ht="16" x14ac:dyDescent="0.15">
      <c r="B3" s="1225" t="str">
        <f ca="1">IF(MID(CELL("filename",B3),(FIND("]",CELL("filename",B3),1)+3),1)="R","RUGGED",IF(MID(CELL("filename",B3),(FIND("]",CELL("filename",B3),1)+3),1)="S","STANDARD",IF(MID(CELL("filename",B3),(FIND("]",CELL("filename",B3),1)+3),1)="U","ULTRALIGHT",IF(MID(CELL("filename",B3),(FIND("]",CELL("filename",B3),1)+3),1)="L","LAPLET"))))</f>
        <v>STANDARD</v>
      </c>
      <c r="C3" s="1226"/>
      <c r="D3" s="1226"/>
      <c r="E3" s="1223"/>
      <c r="G3" s="286"/>
      <c r="I3" s="286"/>
      <c r="K3" s="286"/>
      <c r="M3" s="286"/>
      <c r="O3" s="286" t="s">
        <v>1161</v>
      </c>
      <c r="Q3" s="286"/>
      <c r="S3" s="286"/>
      <c r="U3" s="286" t="s">
        <v>796</v>
      </c>
      <c r="W3" s="286" t="s">
        <v>612</v>
      </c>
      <c r="Y3" s="286"/>
      <c r="AA3" s="286"/>
      <c r="AC3" s="286"/>
      <c r="AE3" s="286"/>
      <c r="AG3" s="286"/>
      <c r="AI3" s="286"/>
    </row>
    <row r="4" spans="1:37" ht="17" thickBot="1" x14ac:dyDescent="0.2">
      <c r="B4" s="1227" t="str">
        <f ca="1">IF(MID(CELL("filename",B4),(FIND("]",CELL("filename",B4),1)+4),1)="V","VALUE",IF(MID(CELL("filename",B4),(FIND("]",CELL("filename",B4),1)+4),1)="S","STANDARD",IF(MID(CELL("filename",B4),(FIND("]",CELL("filename",B4),1)+4),1)="M","MIDRANGE",IF(MID(CELL("filename",B4),(FIND("]",CELL("filename",B4),1)+4),1)="P","PERFORMANCE"))))</f>
        <v>PERFORMANCE</v>
      </c>
      <c r="C4" s="1228"/>
      <c r="D4" s="1228"/>
      <c r="E4" s="1224"/>
      <c r="G4" s="287"/>
      <c r="I4" s="287"/>
      <c r="K4" s="287"/>
      <c r="M4" s="287"/>
      <c r="O4" s="287">
        <v>634</v>
      </c>
      <c r="Q4" s="287"/>
      <c r="S4" s="287"/>
      <c r="U4" s="287">
        <v>659</v>
      </c>
      <c r="W4" s="287">
        <v>665</v>
      </c>
      <c r="Y4" s="287"/>
      <c r="AA4" s="287"/>
      <c r="AC4" s="287"/>
      <c r="AE4" s="287"/>
      <c r="AG4" s="287"/>
      <c r="AI4" s="287"/>
    </row>
    <row r="5" spans="1:37" s="257" customFormat="1" ht="5" thickBot="1" x14ac:dyDescent="0.15">
      <c r="G5" s="258"/>
      <c r="H5" s="258"/>
      <c r="I5" s="258"/>
      <c r="J5" s="258"/>
      <c r="K5" s="258"/>
      <c r="L5" s="258"/>
      <c r="M5" s="258"/>
      <c r="N5" s="258"/>
      <c r="O5" s="258"/>
      <c r="P5" s="258"/>
      <c r="Q5" s="258"/>
      <c r="R5" s="258"/>
      <c r="S5" s="258"/>
      <c r="T5" s="258"/>
      <c r="U5" s="258"/>
      <c r="V5" s="258"/>
      <c r="W5" s="258"/>
      <c r="X5" s="258"/>
      <c r="Y5" s="258"/>
      <c r="Z5" s="258"/>
      <c r="AA5" s="258"/>
      <c r="AB5" s="258"/>
      <c r="AC5" s="258"/>
      <c r="AD5" s="258"/>
      <c r="AE5" s="258"/>
      <c r="AF5" s="258"/>
      <c r="AG5" s="258"/>
      <c r="AH5" s="258"/>
      <c r="AI5" s="258"/>
    </row>
    <row r="6" spans="1:37" s="266" customFormat="1" ht="14" x14ac:dyDescent="0.15">
      <c r="A6" s="264"/>
      <c r="B6" s="1214" t="s">
        <v>86</v>
      </c>
      <c r="C6" s="1215"/>
      <c r="D6" s="1215"/>
      <c r="E6" s="1216"/>
      <c r="F6" s="264"/>
      <c r="G6" s="324" t="s">
        <v>0</v>
      </c>
      <c r="H6" s="265"/>
      <c r="I6" s="324" t="s">
        <v>0</v>
      </c>
      <c r="J6" s="265"/>
      <c r="K6" s="324" t="s">
        <v>0</v>
      </c>
      <c r="L6" s="265"/>
      <c r="M6" s="324" t="s">
        <v>0</v>
      </c>
      <c r="N6" s="265"/>
      <c r="O6" s="324" t="s">
        <v>0</v>
      </c>
      <c r="P6" s="265"/>
      <c r="Q6" s="324" t="s">
        <v>0</v>
      </c>
      <c r="R6" s="265"/>
      <c r="S6" s="324" t="s">
        <v>0</v>
      </c>
      <c r="T6" s="265"/>
      <c r="U6" s="324" t="s">
        <v>0</v>
      </c>
      <c r="V6" s="265"/>
      <c r="W6" s="324" t="s">
        <v>0</v>
      </c>
      <c r="X6" s="265"/>
      <c r="Y6" s="324" t="s">
        <v>0</v>
      </c>
      <c r="Z6" s="265"/>
      <c r="AA6" s="324" t="s">
        <v>0</v>
      </c>
      <c r="AB6" s="265"/>
      <c r="AC6" s="324" t="s">
        <v>0</v>
      </c>
      <c r="AD6" s="265"/>
      <c r="AE6" s="324" t="s">
        <v>0</v>
      </c>
      <c r="AF6" s="265"/>
      <c r="AG6" s="324" t="s">
        <v>0</v>
      </c>
      <c r="AH6" s="265"/>
      <c r="AI6" s="324" t="s">
        <v>0</v>
      </c>
      <c r="AJ6" s="264"/>
    </row>
    <row r="7" spans="1:37" ht="18" thickBot="1" x14ac:dyDescent="0.2">
      <c r="A7" s="267"/>
      <c r="B7" s="301" t="s">
        <v>22</v>
      </c>
      <c r="C7" s="299" t="s">
        <v>277</v>
      </c>
      <c r="D7" s="300" t="s">
        <v>485</v>
      </c>
      <c r="E7" s="302" t="s">
        <v>32</v>
      </c>
      <c r="G7" s="325"/>
      <c r="I7" s="325"/>
      <c r="K7" s="325"/>
      <c r="M7" s="325"/>
      <c r="O7" s="325" t="s">
        <v>1162</v>
      </c>
      <c r="Q7" s="325"/>
      <c r="S7" s="325"/>
      <c r="U7" s="325" t="s">
        <v>156</v>
      </c>
      <c r="W7" s="325" t="s">
        <v>204</v>
      </c>
      <c r="Y7" s="325"/>
      <c r="AA7" s="325"/>
      <c r="AC7" s="325"/>
      <c r="AE7" s="325"/>
      <c r="AG7" s="325"/>
      <c r="AI7" s="325"/>
    </row>
    <row r="8" spans="1:37" ht="24" thickTop="1" thickBot="1" x14ac:dyDescent="0.2">
      <c r="B8" s="303" t="s">
        <v>22</v>
      </c>
      <c r="C8" s="288" t="s">
        <v>462</v>
      </c>
      <c r="D8" s="289" t="s">
        <v>89</v>
      </c>
      <c r="E8" s="304" t="s">
        <v>32</v>
      </c>
      <c r="G8" s="326"/>
      <c r="I8" s="326"/>
      <c r="K8" s="326"/>
      <c r="M8" s="326"/>
      <c r="O8" s="326" t="s">
        <v>981</v>
      </c>
      <c r="Q8" s="326"/>
      <c r="S8" s="326"/>
      <c r="U8" s="326" t="s">
        <v>41</v>
      </c>
      <c r="W8" s="326" t="s">
        <v>116</v>
      </c>
      <c r="Y8" s="326"/>
      <c r="AA8" s="326"/>
      <c r="AC8" s="326"/>
      <c r="AE8" s="326"/>
      <c r="AG8" s="326"/>
      <c r="AI8" s="326"/>
    </row>
    <row r="9" spans="1:37" ht="18" thickTop="1" thickBot="1" x14ac:dyDescent="0.2">
      <c r="B9" s="303" t="s">
        <v>22</v>
      </c>
      <c r="C9" s="288" t="s">
        <v>463</v>
      </c>
      <c r="D9" s="289" t="s">
        <v>8</v>
      </c>
      <c r="E9" s="304" t="s">
        <v>32</v>
      </c>
      <c r="G9" s="326"/>
      <c r="I9" s="326"/>
      <c r="K9" s="326"/>
      <c r="M9" s="326"/>
      <c r="O9" s="326" t="s">
        <v>1163</v>
      </c>
      <c r="Q9" s="326"/>
      <c r="S9" s="326"/>
      <c r="U9" s="326" t="s">
        <v>157</v>
      </c>
      <c r="W9" s="326" t="s">
        <v>613</v>
      </c>
      <c r="Y9" s="326"/>
      <c r="AA9" s="326"/>
      <c r="AC9" s="326"/>
      <c r="AE9" s="326"/>
      <c r="AG9" s="326"/>
      <c r="AI9" s="326"/>
    </row>
    <row r="10" spans="1:37" ht="13.5" customHeight="1" thickTop="1" x14ac:dyDescent="0.15">
      <c r="B10" s="305" t="s">
        <v>22</v>
      </c>
      <c r="C10" s="1209" t="s">
        <v>464</v>
      </c>
      <c r="D10" s="290" t="s">
        <v>132</v>
      </c>
      <c r="E10" s="306" t="s">
        <v>32</v>
      </c>
      <c r="F10" s="268"/>
      <c r="G10" s="327"/>
      <c r="H10" s="269"/>
      <c r="I10" s="327"/>
      <c r="J10" s="269"/>
      <c r="K10" s="327"/>
      <c r="L10" s="269"/>
      <c r="M10" s="327"/>
      <c r="N10" s="269"/>
      <c r="O10" s="327" t="s">
        <v>129</v>
      </c>
      <c r="P10" s="269"/>
      <c r="Q10" s="327"/>
      <c r="R10" s="269"/>
      <c r="S10" s="327"/>
      <c r="T10" s="269"/>
      <c r="U10" s="327" t="s">
        <v>129</v>
      </c>
      <c r="V10" s="269"/>
      <c r="W10" s="327" t="s">
        <v>129</v>
      </c>
      <c r="X10" s="269"/>
      <c r="Y10" s="327"/>
      <c r="Z10" s="269"/>
      <c r="AA10" s="327"/>
      <c r="AB10" s="269"/>
      <c r="AC10" s="327"/>
      <c r="AD10" s="269"/>
      <c r="AE10" s="327"/>
      <c r="AF10" s="269"/>
      <c r="AG10" s="327"/>
      <c r="AH10" s="269"/>
      <c r="AI10" s="327"/>
      <c r="AJ10" s="268"/>
    </row>
    <row r="11" spans="1:37" ht="14" thickBot="1" x14ac:dyDescent="0.2">
      <c r="B11" s="307" t="s">
        <v>22</v>
      </c>
      <c r="C11" s="1213"/>
      <c r="D11" s="291" t="s">
        <v>126</v>
      </c>
      <c r="E11" s="308" t="s">
        <v>32</v>
      </c>
      <c r="G11" s="328"/>
      <c r="I11" s="328"/>
      <c r="K11" s="328"/>
      <c r="M11" s="328"/>
      <c r="O11" s="328" t="s">
        <v>1333</v>
      </c>
      <c r="Q11" s="328"/>
      <c r="S11" s="328"/>
      <c r="U11" s="328" t="s">
        <v>1339</v>
      </c>
      <c r="W11" s="328" t="s">
        <v>1332</v>
      </c>
      <c r="Y11" s="328"/>
      <c r="AA11" s="328"/>
      <c r="AC11" s="328"/>
      <c r="AE11" s="328"/>
      <c r="AG11" s="328"/>
      <c r="AI11" s="328"/>
    </row>
    <row r="12" spans="1:37" ht="13.5" customHeight="1" thickTop="1" x14ac:dyDescent="0.15">
      <c r="B12" s="309" t="s">
        <v>21</v>
      </c>
      <c r="C12" s="1209" t="s">
        <v>481</v>
      </c>
      <c r="D12" s="292" t="s">
        <v>288</v>
      </c>
      <c r="E12" s="310">
        <v>2</v>
      </c>
      <c r="F12" s="270"/>
      <c r="G12" s="329"/>
      <c r="H12" s="271"/>
      <c r="I12" s="329"/>
      <c r="J12" s="271"/>
      <c r="K12" s="329"/>
      <c r="L12" s="271"/>
      <c r="M12" s="329"/>
      <c r="N12" s="271"/>
      <c r="O12" s="329" t="s">
        <v>80</v>
      </c>
      <c r="P12" s="271"/>
      <c r="Q12" s="329"/>
      <c r="R12" s="271"/>
      <c r="S12" s="329"/>
      <c r="T12" s="271"/>
      <c r="U12" s="329" t="s">
        <v>29</v>
      </c>
      <c r="V12" s="271"/>
      <c r="W12" s="329" t="s">
        <v>80</v>
      </c>
      <c r="X12" s="271"/>
      <c r="Y12" s="329"/>
      <c r="Z12" s="271"/>
      <c r="AA12" s="329"/>
      <c r="AB12" s="271"/>
      <c r="AC12" s="329"/>
      <c r="AD12" s="271"/>
      <c r="AE12" s="329"/>
      <c r="AF12" s="271"/>
      <c r="AG12" s="329"/>
      <c r="AH12" s="271"/>
      <c r="AI12" s="329"/>
      <c r="AJ12" s="270"/>
    </row>
    <row r="13" spans="1:37" x14ac:dyDescent="0.15">
      <c r="B13" s="311" t="s">
        <v>317</v>
      </c>
      <c r="C13" s="1210"/>
      <c r="D13" s="293" t="s">
        <v>127</v>
      </c>
      <c r="E13" s="312" t="s">
        <v>116</v>
      </c>
      <c r="F13" s="272"/>
      <c r="G13" s="330"/>
      <c r="H13" s="273"/>
      <c r="I13" s="330"/>
      <c r="J13" s="273"/>
      <c r="K13" s="330"/>
      <c r="L13" s="273"/>
      <c r="M13" s="330"/>
      <c r="N13" s="273"/>
      <c r="O13" s="330" t="s">
        <v>116</v>
      </c>
      <c r="P13" s="273"/>
      <c r="Q13" s="330"/>
      <c r="R13" s="273"/>
      <c r="S13" s="330"/>
      <c r="T13" s="273"/>
      <c r="U13" s="330" t="s">
        <v>116</v>
      </c>
      <c r="V13" s="273"/>
      <c r="W13" s="330" t="s">
        <v>116</v>
      </c>
      <c r="X13" s="273"/>
      <c r="Y13" s="330"/>
      <c r="Z13" s="273"/>
      <c r="AA13" s="330"/>
      <c r="AB13" s="273"/>
      <c r="AC13" s="330"/>
      <c r="AD13" s="273"/>
      <c r="AE13" s="330"/>
      <c r="AF13" s="273"/>
      <c r="AG13" s="330"/>
      <c r="AH13" s="273"/>
      <c r="AI13" s="330"/>
      <c r="AJ13" s="272"/>
    </row>
    <row r="14" spans="1:37" ht="14" thickBot="1" x14ac:dyDescent="0.2">
      <c r="B14" s="307" t="s">
        <v>317</v>
      </c>
      <c r="C14" s="1213"/>
      <c r="D14" s="291" t="s">
        <v>289</v>
      </c>
      <c r="E14" s="308" t="s">
        <v>116</v>
      </c>
      <c r="G14" s="328"/>
      <c r="I14" s="328"/>
      <c r="K14" s="328"/>
      <c r="M14" s="328"/>
      <c r="O14" s="328" t="s">
        <v>116</v>
      </c>
      <c r="Q14" s="328"/>
      <c r="S14" s="328"/>
      <c r="U14" s="328" t="s">
        <v>116</v>
      </c>
      <c r="W14" s="328" t="s">
        <v>116</v>
      </c>
      <c r="Y14" s="328"/>
      <c r="AA14" s="328"/>
      <c r="AC14" s="328"/>
      <c r="AE14" s="328"/>
      <c r="AG14" s="328"/>
      <c r="AI14" s="328"/>
    </row>
    <row r="15" spans="1:37" s="347" customFormat="1" ht="13.5" customHeight="1" thickTop="1" x14ac:dyDescent="0.15">
      <c r="A15" s="270"/>
      <c r="B15" s="309" t="s">
        <v>21</v>
      </c>
      <c r="C15" s="1209" t="s">
        <v>424</v>
      </c>
      <c r="D15" s="292" t="s">
        <v>288</v>
      </c>
      <c r="E15" s="310">
        <v>64</v>
      </c>
      <c r="F15" s="270"/>
      <c r="G15" s="329"/>
      <c r="H15" s="271"/>
      <c r="I15" s="329"/>
      <c r="J15" s="271"/>
      <c r="K15" s="329"/>
      <c r="L15" s="271"/>
      <c r="M15" s="329"/>
      <c r="N15" s="271"/>
      <c r="O15" s="329" t="s">
        <v>1164</v>
      </c>
      <c r="P15" s="271"/>
      <c r="Q15" s="329"/>
      <c r="R15" s="271"/>
      <c r="S15" s="329"/>
      <c r="T15" s="271"/>
      <c r="U15" s="329">
        <v>64</v>
      </c>
      <c r="V15" s="271"/>
      <c r="W15" s="329">
        <v>64</v>
      </c>
      <c r="X15" s="271"/>
      <c r="Y15" s="329"/>
      <c r="Z15" s="271"/>
      <c r="AA15" s="329"/>
      <c r="AB15" s="271"/>
      <c r="AC15" s="329"/>
      <c r="AD15" s="271"/>
      <c r="AE15" s="329"/>
      <c r="AF15" s="271"/>
      <c r="AG15" s="329"/>
      <c r="AH15" s="271"/>
      <c r="AI15" s="329"/>
      <c r="AJ15" s="270"/>
      <c r="AK15" s="263"/>
    </row>
    <row r="16" spans="1:37" ht="27" thickBot="1" x14ac:dyDescent="0.2">
      <c r="B16" s="307" t="s">
        <v>22</v>
      </c>
      <c r="C16" s="1213"/>
      <c r="D16" s="291" t="s">
        <v>290</v>
      </c>
      <c r="E16" s="308" t="s">
        <v>32</v>
      </c>
      <c r="G16" s="328"/>
      <c r="I16" s="328"/>
      <c r="K16" s="328"/>
      <c r="M16" s="328"/>
      <c r="O16" s="328" t="s">
        <v>97</v>
      </c>
      <c r="Q16" s="328"/>
      <c r="S16" s="328"/>
      <c r="U16" s="328" t="s">
        <v>97</v>
      </c>
      <c r="W16" s="328" t="s">
        <v>206</v>
      </c>
      <c r="Y16" s="328"/>
      <c r="AA16" s="328"/>
      <c r="AC16" s="328"/>
      <c r="AE16" s="328"/>
      <c r="AG16" s="328"/>
      <c r="AI16" s="328"/>
    </row>
    <row r="17" spans="1:36" ht="18" thickTop="1" thickBot="1" x14ac:dyDescent="0.2">
      <c r="B17" s="303" t="s">
        <v>317</v>
      </c>
      <c r="C17" s="288" t="s">
        <v>465</v>
      </c>
      <c r="D17" s="289" t="s">
        <v>2</v>
      </c>
      <c r="E17" s="304" t="s">
        <v>116</v>
      </c>
      <c r="G17" s="326"/>
      <c r="I17" s="326"/>
      <c r="K17" s="326"/>
      <c r="M17" s="326"/>
      <c r="O17" s="326" t="s">
        <v>116</v>
      </c>
      <c r="Q17" s="326"/>
      <c r="S17" s="326"/>
      <c r="U17" s="326" t="s">
        <v>116</v>
      </c>
      <c r="W17" s="326" t="s">
        <v>116</v>
      </c>
      <c r="Y17" s="326"/>
      <c r="AA17" s="326"/>
      <c r="AC17" s="326"/>
      <c r="AE17" s="326"/>
      <c r="AG17" s="326"/>
      <c r="AI17" s="326"/>
    </row>
    <row r="18" spans="1:36" ht="13.5" customHeight="1" thickTop="1" x14ac:dyDescent="0.15">
      <c r="B18" s="313" t="s">
        <v>22</v>
      </c>
      <c r="C18" s="1209" t="s">
        <v>482</v>
      </c>
      <c r="D18" s="294" t="s">
        <v>486</v>
      </c>
      <c r="E18" s="314" t="s">
        <v>499</v>
      </c>
      <c r="G18" s="331"/>
      <c r="I18" s="331"/>
      <c r="K18" s="331"/>
      <c r="M18" s="331"/>
      <c r="O18" s="331" t="s">
        <v>1340</v>
      </c>
      <c r="Q18" s="331"/>
      <c r="S18" s="331"/>
      <c r="U18" s="331" t="s">
        <v>1341</v>
      </c>
      <c r="W18" s="331" t="s">
        <v>1335</v>
      </c>
      <c r="Y18" s="331"/>
      <c r="AA18" s="331"/>
      <c r="AC18" s="331"/>
      <c r="AE18" s="331"/>
      <c r="AG18" s="331"/>
      <c r="AI18" s="331"/>
    </row>
    <row r="19" spans="1:36" x14ac:dyDescent="0.15">
      <c r="B19" s="311" t="s">
        <v>22</v>
      </c>
      <c r="C19" s="1210"/>
      <c r="D19" s="293" t="s">
        <v>487</v>
      </c>
      <c r="E19" s="312" t="s">
        <v>32</v>
      </c>
      <c r="G19" s="332"/>
      <c r="I19" s="332"/>
      <c r="K19" s="332"/>
      <c r="M19" s="332"/>
      <c r="O19" s="332" t="s">
        <v>1368</v>
      </c>
      <c r="Q19" s="332"/>
      <c r="S19" s="332"/>
      <c r="U19" s="332">
        <v>1</v>
      </c>
      <c r="W19" s="332">
        <v>0</v>
      </c>
      <c r="Y19" s="332"/>
      <c r="AA19" s="332"/>
      <c r="AC19" s="332"/>
      <c r="AE19" s="332"/>
      <c r="AG19" s="332"/>
      <c r="AI19" s="332"/>
    </row>
    <row r="20" spans="1:36" ht="26" x14ac:dyDescent="0.15">
      <c r="B20" s="311" t="s">
        <v>22</v>
      </c>
      <c r="C20" s="1210"/>
      <c r="D20" s="293" t="s">
        <v>293</v>
      </c>
      <c r="E20" s="312" t="s">
        <v>505</v>
      </c>
      <c r="G20" s="332"/>
      <c r="I20" s="332"/>
      <c r="K20" s="332"/>
      <c r="M20" s="332"/>
      <c r="O20" s="332" t="s">
        <v>784</v>
      </c>
      <c r="Q20" s="332"/>
      <c r="S20" s="332"/>
      <c r="U20" s="332" t="s">
        <v>295</v>
      </c>
      <c r="W20" s="332" t="s">
        <v>295</v>
      </c>
      <c r="Y20" s="332"/>
      <c r="AA20" s="332"/>
      <c r="AC20" s="332"/>
      <c r="AE20" s="332"/>
      <c r="AG20" s="332"/>
      <c r="AI20" s="332"/>
    </row>
    <row r="21" spans="1:36" x14ac:dyDescent="0.15">
      <c r="B21" s="311" t="s">
        <v>21</v>
      </c>
      <c r="C21" s="1210"/>
      <c r="D21" s="293" t="s">
        <v>1</v>
      </c>
      <c r="E21" s="312" t="s">
        <v>81</v>
      </c>
      <c r="G21" s="332"/>
      <c r="I21" s="332"/>
      <c r="K21" s="332"/>
      <c r="M21" s="332"/>
      <c r="O21" s="332" t="s">
        <v>42</v>
      </c>
      <c r="Q21" s="332"/>
      <c r="S21" s="332"/>
      <c r="U21" s="332" t="s">
        <v>81</v>
      </c>
      <c r="W21" s="332" t="s">
        <v>81</v>
      </c>
      <c r="Y21" s="332"/>
      <c r="AA21" s="332"/>
      <c r="AC21" s="332"/>
      <c r="AE21" s="332"/>
      <c r="AG21" s="332"/>
      <c r="AI21" s="332"/>
    </row>
    <row r="22" spans="1:36" ht="53" thickBot="1" x14ac:dyDescent="0.2">
      <c r="B22" s="307" t="s">
        <v>21</v>
      </c>
      <c r="C22" s="1213"/>
      <c r="D22" s="291" t="s">
        <v>437</v>
      </c>
      <c r="E22" s="308" t="s">
        <v>42</v>
      </c>
      <c r="G22" s="328"/>
      <c r="I22" s="328"/>
      <c r="K22" s="328"/>
      <c r="M22" s="328"/>
      <c r="O22" s="328" t="s">
        <v>42</v>
      </c>
      <c r="Q22" s="328"/>
      <c r="S22" s="328"/>
      <c r="U22" s="328" t="s">
        <v>158</v>
      </c>
      <c r="W22" s="328" t="s">
        <v>31</v>
      </c>
      <c r="Y22" s="328"/>
      <c r="AA22" s="328"/>
      <c r="AC22" s="328"/>
      <c r="AE22" s="328"/>
      <c r="AG22" s="328"/>
      <c r="AI22" s="328"/>
    </row>
    <row r="23" spans="1:36" ht="26.25" customHeight="1" thickTop="1" x14ac:dyDescent="0.15">
      <c r="B23" s="313" t="s">
        <v>21</v>
      </c>
      <c r="C23" s="1209" t="s">
        <v>24</v>
      </c>
      <c r="D23" s="294" t="s">
        <v>438</v>
      </c>
      <c r="E23" s="314" t="s">
        <v>503</v>
      </c>
      <c r="G23" s="331"/>
      <c r="I23" s="331"/>
      <c r="K23" s="331"/>
      <c r="M23" s="331"/>
      <c r="O23" s="331" t="s">
        <v>503</v>
      </c>
      <c r="Q23" s="331"/>
      <c r="S23" s="331"/>
      <c r="U23" s="331" t="s">
        <v>503</v>
      </c>
      <c r="W23" s="331" t="s">
        <v>503</v>
      </c>
      <c r="Y23" s="331"/>
      <c r="AA23" s="331"/>
      <c r="AC23" s="331"/>
      <c r="AE23" s="331"/>
      <c r="AG23" s="331"/>
      <c r="AI23" s="331"/>
    </row>
    <row r="24" spans="1:36" x14ac:dyDescent="0.15">
      <c r="B24" s="311" t="s">
        <v>22</v>
      </c>
      <c r="C24" s="1210"/>
      <c r="D24" s="293" t="s">
        <v>4</v>
      </c>
      <c r="E24" s="312" t="s">
        <v>33</v>
      </c>
      <c r="G24" s="332"/>
      <c r="I24" s="332"/>
      <c r="K24" s="332"/>
      <c r="M24" s="332"/>
      <c r="O24" s="332" t="s">
        <v>575</v>
      </c>
      <c r="Q24" s="332"/>
      <c r="S24" s="332"/>
      <c r="U24" s="332" t="s">
        <v>575</v>
      </c>
      <c r="W24" s="332" t="s">
        <v>575</v>
      </c>
      <c r="Y24" s="332"/>
      <c r="AA24" s="332"/>
      <c r="AC24" s="332"/>
      <c r="AE24" s="332"/>
      <c r="AG24" s="332"/>
      <c r="AI24" s="332"/>
    </row>
    <row r="25" spans="1:36" ht="14" thickBot="1" x14ac:dyDescent="0.2">
      <c r="B25" s="307" t="s">
        <v>22</v>
      </c>
      <c r="C25" s="1213"/>
      <c r="D25" s="291" t="s">
        <v>301</v>
      </c>
      <c r="E25" s="308" t="s">
        <v>32</v>
      </c>
      <c r="G25" s="328"/>
      <c r="I25" s="328"/>
      <c r="K25" s="328"/>
      <c r="M25" s="328"/>
      <c r="O25" s="328" t="s">
        <v>1158</v>
      </c>
      <c r="Q25" s="328"/>
      <c r="S25" s="328"/>
      <c r="U25" s="328" t="s">
        <v>785</v>
      </c>
      <c r="W25" s="328" t="s">
        <v>275</v>
      </c>
      <c r="Y25" s="328"/>
      <c r="AA25" s="328"/>
      <c r="AC25" s="328"/>
      <c r="AE25" s="328"/>
      <c r="AG25" s="328"/>
      <c r="AI25" s="328"/>
    </row>
    <row r="26" spans="1:36" ht="13.5" customHeight="1" thickTop="1" x14ac:dyDescent="0.15">
      <c r="B26" s="313" t="s">
        <v>21</v>
      </c>
      <c r="C26" s="1209" t="s">
        <v>235</v>
      </c>
      <c r="D26" s="294" t="s">
        <v>3</v>
      </c>
      <c r="E26" s="314" t="s">
        <v>506</v>
      </c>
      <c r="F26" s="263"/>
      <c r="G26" s="331"/>
      <c r="H26" s="274"/>
      <c r="I26" s="331"/>
      <c r="J26" s="274"/>
      <c r="K26" s="331"/>
      <c r="L26" s="274"/>
      <c r="M26" s="331"/>
      <c r="N26" s="274"/>
      <c r="O26" s="331" t="s">
        <v>506</v>
      </c>
      <c r="P26" s="274"/>
      <c r="Q26" s="331"/>
      <c r="R26" s="274"/>
      <c r="S26" s="331"/>
      <c r="T26" s="274"/>
      <c r="U26" s="331" t="s">
        <v>506</v>
      </c>
      <c r="V26" s="274"/>
      <c r="W26" s="331" t="s">
        <v>506</v>
      </c>
      <c r="X26" s="274"/>
      <c r="Y26" s="331"/>
      <c r="Z26" s="274"/>
      <c r="AA26" s="331"/>
      <c r="AB26" s="274"/>
      <c r="AC26" s="331"/>
      <c r="AD26" s="274"/>
      <c r="AE26" s="331"/>
      <c r="AF26" s="274"/>
      <c r="AG26" s="331"/>
      <c r="AH26" s="274"/>
      <c r="AI26" s="331"/>
      <c r="AJ26" s="263"/>
    </row>
    <row r="27" spans="1:36" ht="26" x14ac:dyDescent="0.15">
      <c r="B27" s="311" t="s">
        <v>22</v>
      </c>
      <c r="C27" s="1210"/>
      <c r="D27" s="293" t="s">
        <v>117</v>
      </c>
      <c r="E27" s="312" t="s">
        <v>119</v>
      </c>
      <c r="G27" s="332"/>
      <c r="I27" s="332"/>
      <c r="K27" s="332"/>
      <c r="M27" s="332"/>
      <c r="O27" s="332" t="s">
        <v>119</v>
      </c>
      <c r="Q27" s="332"/>
      <c r="S27" s="332"/>
      <c r="U27" s="332" t="s">
        <v>718</v>
      </c>
      <c r="W27" s="332" t="s">
        <v>119</v>
      </c>
      <c r="Y27" s="332"/>
      <c r="AA27" s="332"/>
      <c r="AC27" s="332"/>
      <c r="AE27" s="332"/>
      <c r="AG27" s="332"/>
      <c r="AI27" s="332"/>
    </row>
    <row r="28" spans="1:36" x14ac:dyDescent="0.15">
      <c r="B28" s="311" t="s">
        <v>22</v>
      </c>
      <c r="C28" s="1210"/>
      <c r="D28" s="293" t="s">
        <v>304</v>
      </c>
      <c r="E28" s="315" t="s">
        <v>32</v>
      </c>
      <c r="F28" s="275"/>
      <c r="G28" s="333"/>
      <c r="H28" s="276"/>
      <c r="I28" s="333"/>
      <c r="J28" s="276"/>
      <c r="K28" s="333"/>
      <c r="L28" s="276"/>
      <c r="M28" s="333"/>
      <c r="N28" s="276"/>
      <c r="O28" s="333">
        <v>1.57</v>
      </c>
      <c r="P28" s="276"/>
      <c r="Q28" s="333"/>
      <c r="R28" s="276"/>
      <c r="S28" s="333"/>
      <c r="T28" s="276"/>
      <c r="U28" s="333">
        <v>1.5</v>
      </c>
      <c r="V28" s="276"/>
      <c r="W28" s="333">
        <v>1.1000000000000001</v>
      </c>
      <c r="X28" s="276"/>
      <c r="Y28" s="333"/>
      <c r="Z28" s="276"/>
      <c r="AA28" s="333"/>
      <c r="AB28" s="276"/>
      <c r="AC28" s="333"/>
      <c r="AD28" s="276"/>
      <c r="AE28" s="333"/>
      <c r="AF28" s="276"/>
      <c r="AG28" s="333"/>
      <c r="AH28" s="276"/>
      <c r="AI28" s="333"/>
      <c r="AJ28" s="275"/>
    </row>
    <row r="29" spans="1:36" ht="40" thickBot="1" x14ac:dyDescent="0.2">
      <c r="B29" s="307" t="s">
        <v>22</v>
      </c>
      <c r="C29" s="1213"/>
      <c r="D29" s="291" t="s">
        <v>35</v>
      </c>
      <c r="E29" s="308" t="s">
        <v>32</v>
      </c>
      <c r="G29" s="328"/>
      <c r="I29" s="328"/>
      <c r="K29" s="328"/>
      <c r="M29" s="328"/>
      <c r="O29" s="328" t="s">
        <v>1129</v>
      </c>
      <c r="Q29" s="328"/>
      <c r="S29" s="328"/>
      <c r="U29" s="328" t="s">
        <v>161</v>
      </c>
      <c r="W29" s="328" t="s">
        <v>208</v>
      </c>
      <c r="Y29" s="328"/>
      <c r="AA29" s="328"/>
      <c r="AC29" s="328"/>
      <c r="AE29" s="328"/>
      <c r="AG29" s="328"/>
      <c r="AI29" s="328"/>
    </row>
    <row r="30" spans="1:36" s="279" customFormat="1" ht="13.5" customHeight="1" thickTop="1" x14ac:dyDescent="0.15">
      <c r="A30" s="277"/>
      <c r="B30" s="316" t="s">
        <v>22</v>
      </c>
      <c r="C30" s="1209" t="s">
        <v>483</v>
      </c>
      <c r="D30" s="295" t="s">
        <v>307</v>
      </c>
      <c r="E30" s="317" t="s">
        <v>471</v>
      </c>
      <c r="F30" s="277"/>
      <c r="G30" s="334"/>
      <c r="H30" s="278"/>
      <c r="I30" s="334"/>
      <c r="J30" s="278"/>
      <c r="K30" s="334"/>
      <c r="L30" s="278"/>
      <c r="M30" s="334"/>
      <c r="N30" s="278"/>
      <c r="O30" s="334" t="s">
        <v>458</v>
      </c>
      <c r="P30" s="278"/>
      <c r="Q30" s="334"/>
      <c r="R30" s="278"/>
      <c r="S30" s="334"/>
      <c r="T30" s="278"/>
      <c r="U30" s="334" t="s">
        <v>504</v>
      </c>
      <c r="V30" s="278"/>
      <c r="W30" s="334" t="s">
        <v>458</v>
      </c>
      <c r="X30" s="278"/>
      <c r="Y30" s="334"/>
      <c r="Z30" s="278"/>
      <c r="AA30" s="334"/>
      <c r="AB30" s="278"/>
      <c r="AC30" s="334"/>
      <c r="AD30" s="278"/>
      <c r="AE30" s="334"/>
      <c r="AF30" s="278"/>
      <c r="AG30" s="334"/>
      <c r="AH30" s="278"/>
      <c r="AI30" s="334"/>
      <c r="AJ30" s="277"/>
    </row>
    <row r="31" spans="1:36" ht="26" x14ac:dyDescent="0.15">
      <c r="B31" s="311" t="s">
        <v>22</v>
      </c>
      <c r="C31" s="1210"/>
      <c r="D31" s="293" t="s">
        <v>488</v>
      </c>
      <c r="E31" s="312" t="s">
        <v>32</v>
      </c>
      <c r="G31" s="332"/>
      <c r="I31" s="332"/>
      <c r="K31" s="332"/>
      <c r="M31" s="332"/>
      <c r="O31" s="332" t="s">
        <v>1165</v>
      </c>
      <c r="Q31" s="332"/>
      <c r="S31" s="332"/>
      <c r="U31" s="332" t="s">
        <v>159</v>
      </c>
      <c r="W31" s="332" t="s">
        <v>205</v>
      </c>
      <c r="Y31" s="332"/>
      <c r="AA31" s="332"/>
      <c r="AC31" s="332"/>
      <c r="AE31" s="332"/>
      <c r="AG31" s="332"/>
      <c r="AI31" s="332"/>
    </row>
    <row r="32" spans="1:36" ht="26" x14ac:dyDescent="0.15">
      <c r="B32" s="311" t="s">
        <v>317</v>
      </c>
      <c r="C32" s="1210"/>
      <c r="D32" s="293" t="s">
        <v>315</v>
      </c>
      <c r="E32" s="312" t="s">
        <v>116</v>
      </c>
      <c r="G32" s="332"/>
      <c r="I32" s="332"/>
      <c r="K32" s="332"/>
      <c r="M32" s="332"/>
      <c r="O32" s="332" t="s">
        <v>116</v>
      </c>
      <c r="Q32" s="332"/>
      <c r="S32" s="332"/>
      <c r="U32" s="332" t="s">
        <v>116</v>
      </c>
      <c r="W32" s="332" t="s">
        <v>116</v>
      </c>
      <c r="Y32" s="332"/>
      <c r="AA32" s="332"/>
      <c r="AC32" s="332"/>
      <c r="AE32" s="332"/>
      <c r="AG32" s="332"/>
      <c r="AI32" s="332"/>
    </row>
    <row r="33" spans="1:36" ht="27" thickBot="1" x14ac:dyDescent="0.2">
      <c r="B33" s="307" t="s">
        <v>317</v>
      </c>
      <c r="C33" s="1213"/>
      <c r="D33" s="291" t="s">
        <v>316</v>
      </c>
      <c r="E33" s="308" t="s">
        <v>116</v>
      </c>
      <c r="G33" s="328"/>
      <c r="I33" s="328"/>
      <c r="K33" s="328"/>
      <c r="M33" s="328"/>
      <c r="O33" s="328" t="s">
        <v>116</v>
      </c>
      <c r="Q33" s="328"/>
      <c r="S33" s="328"/>
      <c r="U33" s="328" t="s">
        <v>116</v>
      </c>
      <c r="W33" s="328" t="s">
        <v>116</v>
      </c>
      <c r="Y33" s="328"/>
      <c r="AA33" s="328"/>
      <c r="AC33" s="328"/>
      <c r="AE33" s="328"/>
      <c r="AG33" s="328"/>
      <c r="AI33" s="328"/>
    </row>
    <row r="34" spans="1:36" ht="13.5" customHeight="1" thickTop="1" x14ac:dyDescent="0.15">
      <c r="B34" s="313" t="s">
        <v>22</v>
      </c>
      <c r="C34" s="1209" t="s">
        <v>305</v>
      </c>
      <c r="D34" s="294" t="s">
        <v>27</v>
      </c>
      <c r="E34" s="314" t="s">
        <v>32</v>
      </c>
      <c r="G34" s="331"/>
      <c r="I34" s="331"/>
      <c r="K34" s="331"/>
      <c r="M34" s="331"/>
      <c r="O34" s="331" t="s">
        <v>1159</v>
      </c>
      <c r="Q34" s="331"/>
      <c r="S34" s="331"/>
      <c r="U34" s="331" t="s">
        <v>563</v>
      </c>
      <c r="W34" s="331" t="s">
        <v>116</v>
      </c>
      <c r="Y34" s="331"/>
      <c r="AA34" s="331"/>
      <c r="AC34" s="331"/>
      <c r="AE34" s="331"/>
      <c r="AG34" s="331"/>
      <c r="AI34" s="331"/>
    </row>
    <row r="35" spans="1:36" x14ac:dyDescent="0.15">
      <c r="B35" s="311" t="s">
        <v>21</v>
      </c>
      <c r="C35" s="1210"/>
      <c r="D35" s="293" t="s">
        <v>40</v>
      </c>
      <c r="E35" s="312" t="s">
        <v>507</v>
      </c>
      <c r="G35" s="335"/>
      <c r="I35" s="335"/>
      <c r="K35" s="335"/>
      <c r="M35" s="335"/>
      <c r="O35" s="335" t="s">
        <v>1166</v>
      </c>
      <c r="Q35" s="335"/>
      <c r="S35" s="335"/>
      <c r="U35" s="335" t="s">
        <v>120</v>
      </c>
      <c r="W35" s="335" t="s">
        <v>120</v>
      </c>
      <c r="Y35" s="335"/>
      <c r="AA35" s="335"/>
      <c r="AC35" s="335"/>
      <c r="AE35" s="335"/>
      <c r="AG35" s="335"/>
      <c r="AI35" s="335"/>
    </row>
    <row r="36" spans="1:36" ht="52" x14ac:dyDescent="0.15">
      <c r="B36" s="311" t="s">
        <v>21</v>
      </c>
      <c r="C36" s="1210"/>
      <c r="D36" s="293" t="s">
        <v>319</v>
      </c>
      <c r="E36" s="312" t="s">
        <v>507</v>
      </c>
      <c r="G36" s="332"/>
      <c r="I36" s="332"/>
      <c r="K36" s="332"/>
      <c r="M36" s="332"/>
      <c r="O36" s="332" t="s">
        <v>1167</v>
      </c>
      <c r="Q36" s="332"/>
      <c r="S36" s="332"/>
      <c r="U36" s="332" t="s">
        <v>160</v>
      </c>
      <c r="W36" s="332" t="s">
        <v>207</v>
      </c>
      <c r="Y36" s="332"/>
      <c r="AA36" s="332"/>
      <c r="AC36" s="332"/>
      <c r="AE36" s="332"/>
      <c r="AG36" s="332"/>
      <c r="AI36" s="332"/>
    </row>
    <row r="37" spans="1:36" ht="27" thickBot="1" x14ac:dyDescent="0.2">
      <c r="B37" s="307" t="s">
        <v>22</v>
      </c>
      <c r="C37" s="1213"/>
      <c r="D37" s="291" t="s">
        <v>318</v>
      </c>
      <c r="E37" s="308" t="s">
        <v>32</v>
      </c>
      <c r="G37" s="328"/>
      <c r="I37" s="328"/>
      <c r="K37" s="328"/>
      <c r="M37" s="328"/>
      <c r="O37" s="328" t="s">
        <v>1168</v>
      </c>
      <c r="Q37" s="328"/>
      <c r="S37" s="328"/>
      <c r="U37" s="328" t="s">
        <v>575</v>
      </c>
      <c r="W37" s="328" t="s">
        <v>575</v>
      </c>
      <c r="Y37" s="328"/>
      <c r="AA37" s="328"/>
      <c r="AC37" s="328"/>
      <c r="AE37" s="328"/>
      <c r="AG37" s="328"/>
      <c r="AI37" s="328"/>
    </row>
    <row r="38" spans="1:36" ht="13.5" customHeight="1" thickTop="1" x14ac:dyDescent="0.15">
      <c r="B38" s="313" t="s">
        <v>22</v>
      </c>
      <c r="C38" s="1209" t="s">
        <v>306</v>
      </c>
      <c r="D38" s="294" t="s">
        <v>489</v>
      </c>
      <c r="E38" s="318" t="s">
        <v>32</v>
      </c>
      <c r="F38" s="280"/>
      <c r="G38" s="336"/>
      <c r="H38" s="281"/>
      <c r="I38" s="336"/>
      <c r="J38" s="281"/>
      <c r="K38" s="336"/>
      <c r="L38" s="281"/>
      <c r="M38" s="336"/>
      <c r="N38" s="281"/>
      <c r="O38" s="336">
        <v>32</v>
      </c>
      <c r="P38" s="281"/>
      <c r="Q38" s="336"/>
      <c r="R38" s="281"/>
      <c r="S38" s="336"/>
      <c r="T38" s="281"/>
      <c r="U38" s="336">
        <v>30</v>
      </c>
      <c r="V38" s="281"/>
      <c r="W38" s="336">
        <v>33</v>
      </c>
      <c r="X38" s="281"/>
      <c r="Y38" s="336"/>
      <c r="Z38" s="281"/>
      <c r="AA38" s="336"/>
      <c r="AB38" s="281"/>
      <c r="AC38" s="336"/>
      <c r="AD38" s="281"/>
      <c r="AE38" s="336"/>
      <c r="AF38" s="281"/>
      <c r="AG38" s="336"/>
      <c r="AH38" s="281"/>
      <c r="AI38" s="336"/>
      <c r="AJ38" s="280"/>
    </row>
    <row r="39" spans="1:36" x14ac:dyDescent="0.15">
      <c r="B39" s="311" t="s">
        <v>21</v>
      </c>
      <c r="C39" s="1210"/>
      <c r="D39" s="293" t="s">
        <v>490</v>
      </c>
      <c r="E39" s="312" t="s">
        <v>77</v>
      </c>
      <c r="G39" s="332"/>
      <c r="I39" s="332"/>
      <c r="K39" s="332"/>
      <c r="M39" s="332"/>
      <c r="O39" s="332" t="s">
        <v>77</v>
      </c>
      <c r="Q39" s="332"/>
      <c r="S39" s="332"/>
      <c r="U39" s="332" t="s">
        <v>761</v>
      </c>
      <c r="W39" s="332" t="s">
        <v>77</v>
      </c>
      <c r="Y39" s="332"/>
      <c r="AA39" s="332"/>
      <c r="AC39" s="332"/>
      <c r="AE39" s="332"/>
      <c r="AG39" s="332"/>
      <c r="AI39" s="332"/>
    </row>
    <row r="40" spans="1:36" ht="14" thickBot="1" x14ac:dyDescent="0.2">
      <c r="B40" s="307" t="s">
        <v>21</v>
      </c>
      <c r="C40" s="1213"/>
      <c r="D40" s="291" t="s">
        <v>491</v>
      </c>
      <c r="E40" s="308" t="s">
        <v>508</v>
      </c>
      <c r="G40" s="328"/>
      <c r="I40" s="328"/>
      <c r="K40" s="328"/>
      <c r="M40" s="328"/>
      <c r="O40" s="328" t="s">
        <v>91</v>
      </c>
      <c r="Q40" s="328"/>
      <c r="S40" s="328"/>
      <c r="U40" s="328" t="s">
        <v>41</v>
      </c>
      <c r="W40" s="328" t="s">
        <v>41</v>
      </c>
      <c r="Y40" s="328"/>
      <c r="AA40" s="328"/>
      <c r="AC40" s="328"/>
      <c r="AE40" s="328"/>
      <c r="AG40" s="328"/>
      <c r="AI40" s="328"/>
    </row>
    <row r="41" spans="1:36" ht="66" thickTop="1" x14ac:dyDescent="0.15">
      <c r="B41" s="313" t="s">
        <v>21</v>
      </c>
      <c r="C41" s="1209" t="s">
        <v>484</v>
      </c>
      <c r="D41" s="294" t="s">
        <v>5</v>
      </c>
      <c r="E41" s="314" t="s">
        <v>327</v>
      </c>
      <c r="G41" s="331"/>
      <c r="I41" s="331"/>
      <c r="K41" s="331"/>
      <c r="M41" s="331"/>
      <c r="O41" s="331" t="s">
        <v>327</v>
      </c>
      <c r="Q41" s="331"/>
      <c r="S41" s="331"/>
      <c r="U41" s="331" t="s">
        <v>327</v>
      </c>
      <c r="W41" s="331" t="s">
        <v>270</v>
      </c>
      <c r="Y41" s="331"/>
      <c r="AA41" s="331"/>
      <c r="AC41" s="331"/>
      <c r="AE41" s="331"/>
      <c r="AG41" s="331"/>
      <c r="AI41" s="331"/>
    </row>
    <row r="42" spans="1:36" x14ac:dyDescent="0.15">
      <c r="B42" s="319" t="s">
        <v>22</v>
      </c>
      <c r="C42" s="1210"/>
      <c r="D42" s="296" t="s">
        <v>6</v>
      </c>
      <c r="E42" s="320" t="s">
        <v>32</v>
      </c>
      <c r="F42" s="282"/>
      <c r="G42" s="337"/>
      <c r="H42" s="283"/>
      <c r="I42" s="337"/>
      <c r="J42" s="283"/>
      <c r="K42" s="337"/>
      <c r="L42" s="283"/>
      <c r="M42" s="337"/>
      <c r="N42" s="283"/>
      <c r="O42" s="337">
        <v>6</v>
      </c>
      <c r="P42" s="283"/>
      <c r="Q42" s="337"/>
      <c r="R42" s="283"/>
      <c r="S42" s="337"/>
      <c r="T42" s="283"/>
      <c r="U42" s="337" t="s">
        <v>116</v>
      </c>
      <c r="V42" s="283"/>
      <c r="W42" s="337">
        <v>6</v>
      </c>
      <c r="X42" s="283"/>
      <c r="Y42" s="337"/>
      <c r="Z42" s="283"/>
      <c r="AA42" s="337"/>
      <c r="AB42" s="283"/>
      <c r="AC42" s="337"/>
      <c r="AD42" s="283"/>
      <c r="AE42" s="337"/>
      <c r="AF42" s="283"/>
      <c r="AG42" s="337"/>
      <c r="AH42" s="283"/>
      <c r="AI42" s="337"/>
      <c r="AJ42" s="282"/>
    </row>
    <row r="43" spans="1:36" ht="14" thickBot="1" x14ac:dyDescent="0.2">
      <c r="B43" s="321" t="s">
        <v>22</v>
      </c>
      <c r="C43" s="1211"/>
      <c r="D43" s="322" t="s">
        <v>7</v>
      </c>
      <c r="E43" s="323" t="s">
        <v>32</v>
      </c>
      <c r="G43" s="338"/>
      <c r="I43" s="338"/>
      <c r="K43" s="338"/>
      <c r="M43" s="338"/>
      <c r="O43" s="338" t="s">
        <v>100</v>
      </c>
      <c r="Q43" s="338"/>
      <c r="S43" s="338"/>
      <c r="U43" s="338" t="s">
        <v>116</v>
      </c>
      <c r="W43" s="338" t="s">
        <v>100</v>
      </c>
      <c r="Y43" s="338"/>
      <c r="AA43" s="338"/>
      <c r="AC43" s="338"/>
      <c r="AE43" s="338"/>
      <c r="AG43" s="338"/>
      <c r="AI43" s="338"/>
    </row>
    <row r="44" spans="1:36" s="257" customFormat="1" ht="5" thickBot="1" x14ac:dyDescent="0.15">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row>
    <row r="45" spans="1:36" s="284" customFormat="1" ht="14" x14ac:dyDescent="0.15">
      <c r="A45" s="264"/>
      <c r="B45" s="1214" t="s">
        <v>320</v>
      </c>
      <c r="C45" s="1215" t="s">
        <v>110</v>
      </c>
      <c r="D45" s="1215"/>
      <c r="E45" s="1216"/>
      <c r="F45" s="264"/>
      <c r="G45" s="324" t="s">
        <v>328</v>
      </c>
      <c r="H45" s="265"/>
      <c r="I45" s="324" t="s">
        <v>328</v>
      </c>
      <c r="J45" s="265"/>
      <c r="K45" s="324" t="s">
        <v>328</v>
      </c>
      <c r="L45" s="265"/>
      <c r="M45" s="324" t="s">
        <v>328</v>
      </c>
      <c r="N45" s="265"/>
      <c r="O45" s="324" t="s">
        <v>328</v>
      </c>
      <c r="P45" s="265"/>
      <c r="Q45" s="324" t="s">
        <v>328</v>
      </c>
      <c r="R45" s="265"/>
      <c r="S45" s="324" t="s">
        <v>328</v>
      </c>
      <c r="T45" s="265"/>
      <c r="U45" s="324" t="s">
        <v>328</v>
      </c>
      <c r="V45" s="265"/>
      <c r="W45" s="324" t="s">
        <v>328</v>
      </c>
      <c r="X45" s="265"/>
      <c r="Y45" s="324" t="s">
        <v>328</v>
      </c>
      <c r="Z45" s="265"/>
      <c r="AA45" s="324" t="s">
        <v>328</v>
      </c>
      <c r="AB45" s="265"/>
      <c r="AC45" s="324" t="s">
        <v>328</v>
      </c>
      <c r="AD45" s="265"/>
      <c r="AE45" s="324" t="s">
        <v>328</v>
      </c>
      <c r="AF45" s="265"/>
      <c r="AG45" s="324" t="s">
        <v>328</v>
      </c>
      <c r="AH45" s="265"/>
      <c r="AI45" s="324" t="s">
        <v>328</v>
      </c>
      <c r="AJ45" s="264"/>
    </row>
    <row r="46" spans="1:36" ht="12.75" customHeight="1" x14ac:dyDescent="0.15">
      <c r="B46" s="344" t="s">
        <v>123</v>
      </c>
      <c r="C46" s="1217" t="s">
        <v>5</v>
      </c>
      <c r="D46" s="1218" t="s">
        <v>509</v>
      </c>
      <c r="E46" s="345" t="s">
        <v>325</v>
      </c>
      <c r="G46" s="339"/>
      <c r="I46" s="339"/>
      <c r="K46" s="339"/>
      <c r="M46" s="339"/>
      <c r="O46" s="339">
        <v>-32</v>
      </c>
      <c r="Q46" s="339"/>
      <c r="S46" s="339"/>
      <c r="U46" s="339" t="s">
        <v>116</v>
      </c>
      <c r="W46" s="339" t="s">
        <v>116</v>
      </c>
      <c r="Y46" s="339"/>
      <c r="AA46" s="339"/>
      <c r="AC46" s="339"/>
      <c r="AE46" s="339"/>
      <c r="AG46" s="339"/>
      <c r="AI46" s="339"/>
    </row>
    <row r="47" spans="1:36" x14ac:dyDescent="0.15">
      <c r="B47" s="311" t="s">
        <v>123</v>
      </c>
      <c r="C47" s="1210"/>
      <c r="D47" s="1212"/>
      <c r="E47" s="312" t="s">
        <v>326</v>
      </c>
      <c r="G47" s="340"/>
      <c r="I47" s="340"/>
      <c r="K47" s="340"/>
      <c r="M47" s="340"/>
      <c r="O47" s="340">
        <v>-33</v>
      </c>
      <c r="Q47" s="340"/>
      <c r="S47" s="340"/>
      <c r="U47" s="340" t="s">
        <v>116</v>
      </c>
      <c r="W47" s="340" t="s">
        <v>116</v>
      </c>
      <c r="Y47" s="340"/>
      <c r="AA47" s="340"/>
      <c r="AC47" s="340"/>
      <c r="AE47" s="340"/>
      <c r="AG47" s="340"/>
      <c r="AI47" s="340"/>
    </row>
    <row r="48" spans="1:36" x14ac:dyDescent="0.15">
      <c r="B48" s="311" t="s">
        <v>21</v>
      </c>
      <c r="C48" s="1210"/>
      <c r="D48" s="1212"/>
      <c r="E48" s="312" t="s">
        <v>321</v>
      </c>
      <c r="G48" s="340"/>
      <c r="I48" s="340"/>
      <c r="K48" s="340"/>
      <c r="M48" s="340"/>
      <c r="O48" s="340" t="s">
        <v>91</v>
      </c>
      <c r="Q48" s="340"/>
      <c r="S48" s="340"/>
      <c r="U48" s="340" t="s">
        <v>91</v>
      </c>
      <c r="W48" s="340" t="s">
        <v>91</v>
      </c>
      <c r="Y48" s="340"/>
      <c r="AA48" s="340"/>
      <c r="AC48" s="340"/>
      <c r="AE48" s="340"/>
      <c r="AG48" s="340"/>
      <c r="AI48" s="340"/>
    </row>
    <row r="49" spans="2:37" s="261" customFormat="1" x14ac:dyDescent="0.15">
      <c r="B49" s="311" t="s">
        <v>123</v>
      </c>
      <c r="C49" s="1210"/>
      <c r="D49" s="1212"/>
      <c r="E49" s="312" t="s">
        <v>322</v>
      </c>
      <c r="G49" s="340"/>
      <c r="H49" s="262"/>
      <c r="I49" s="340"/>
      <c r="J49" s="262"/>
      <c r="K49" s="340"/>
      <c r="L49" s="262"/>
      <c r="M49" s="340"/>
      <c r="N49" s="262"/>
      <c r="O49" s="340" t="s">
        <v>116</v>
      </c>
      <c r="P49" s="262"/>
      <c r="Q49" s="340"/>
      <c r="R49" s="262"/>
      <c r="S49" s="340"/>
      <c r="T49" s="262"/>
      <c r="U49" s="340" t="s">
        <v>116</v>
      </c>
      <c r="V49" s="262"/>
      <c r="W49" s="340" t="s">
        <v>116</v>
      </c>
      <c r="X49" s="262"/>
      <c r="Y49" s="340"/>
      <c r="Z49" s="262"/>
      <c r="AA49" s="340"/>
      <c r="AB49" s="262"/>
      <c r="AC49" s="340"/>
      <c r="AD49" s="262"/>
      <c r="AE49" s="340"/>
      <c r="AF49" s="262"/>
      <c r="AG49" s="340"/>
      <c r="AH49" s="262"/>
      <c r="AI49" s="340"/>
      <c r="AK49" s="263"/>
    </row>
    <row r="50" spans="2:37" s="261" customFormat="1" ht="14" thickBot="1" x14ac:dyDescent="0.2">
      <c r="B50" s="307" t="s">
        <v>123</v>
      </c>
      <c r="C50" s="1213"/>
      <c r="D50" s="1219"/>
      <c r="E50" s="308" t="s">
        <v>323</v>
      </c>
      <c r="G50" s="341"/>
      <c r="H50" s="262"/>
      <c r="I50" s="341"/>
      <c r="J50" s="262"/>
      <c r="K50" s="341"/>
      <c r="L50" s="262"/>
      <c r="M50" s="341"/>
      <c r="N50" s="262"/>
      <c r="O50" s="341" t="s">
        <v>116</v>
      </c>
      <c r="P50" s="262"/>
      <c r="Q50" s="341"/>
      <c r="R50" s="262"/>
      <c r="S50" s="341"/>
      <c r="T50" s="262"/>
      <c r="U50" s="341" t="s">
        <v>116</v>
      </c>
      <c r="V50" s="262"/>
      <c r="W50" s="341" t="s">
        <v>116</v>
      </c>
      <c r="X50" s="262"/>
      <c r="Y50" s="341"/>
      <c r="Z50" s="262"/>
      <c r="AA50" s="341"/>
      <c r="AB50" s="262"/>
      <c r="AC50" s="341"/>
      <c r="AD50" s="262"/>
      <c r="AE50" s="341"/>
      <c r="AF50" s="262"/>
      <c r="AG50" s="341"/>
      <c r="AH50" s="262"/>
      <c r="AI50" s="341"/>
      <c r="AK50" s="263"/>
    </row>
    <row r="51" spans="2:37" s="261" customFormat="1" ht="13.5" customHeight="1" thickTop="1" x14ac:dyDescent="0.15">
      <c r="B51" s="313" t="s">
        <v>123</v>
      </c>
      <c r="C51" s="1209" t="s">
        <v>25</v>
      </c>
      <c r="D51" s="297" t="s">
        <v>114</v>
      </c>
      <c r="E51" s="314" t="s">
        <v>32</v>
      </c>
      <c r="G51" s="342"/>
      <c r="H51" s="262"/>
      <c r="I51" s="342"/>
      <c r="J51" s="262"/>
      <c r="K51" s="342"/>
      <c r="L51" s="262"/>
      <c r="M51" s="342"/>
      <c r="N51" s="262"/>
      <c r="O51" s="342" t="s">
        <v>116</v>
      </c>
      <c r="P51" s="262"/>
      <c r="Q51" s="342"/>
      <c r="R51" s="262"/>
      <c r="S51" s="342"/>
      <c r="T51" s="262"/>
      <c r="U51" s="342" t="s">
        <v>116</v>
      </c>
      <c r="V51" s="262"/>
      <c r="W51" s="342" t="s">
        <v>116</v>
      </c>
      <c r="X51" s="262"/>
      <c r="Y51" s="342"/>
      <c r="Z51" s="262"/>
      <c r="AA51" s="342"/>
      <c r="AB51" s="262"/>
      <c r="AC51" s="342"/>
      <c r="AD51" s="262"/>
      <c r="AE51" s="342"/>
      <c r="AF51" s="262"/>
      <c r="AG51" s="342"/>
      <c r="AH51" s="262"/>
      <c r="AI51" s="342"/>
      <c r="AK51" s="263"/>
    </row>
    <row r="52" spans="2:37" s="261" customFormat="1" x14ac:dyDescent="0.15">
      <c r="B52" s="311" t="s">
        <v>123</v>
      </c>
      <c r="C52" s="1210"/>
      <c r="D52" s="1212" t="s">
        <v>324</v>
      </c>
      <c r="E52" s="312" t="s">
        <v>321</v>
      </c>
      <c r="G52" s="340"/>
      <c r="H52" s="262"/>
      <c r="I52" s="340"/>
      <c r="J52" s="262"/>
      <c r="K52" s="340"/>
      <c r="L52" s="262"/>
      <c r="M52" s="340"/>
      <c r="N52" s="262"/>
      <c r="O52" s="340">
        <v>20</v>
      </c>
      <c r="P52" s="262"/>
      <c r="Q52" s="340"/>
      <c r="R52" s="262"/>
      <c r="S52" s="340"/>
      <c r="T52" s="262"/>
      <c r="U52" s="340" t="s">
        <v>116</v>
      </c>
      <c r="V52" s="262"/>
      <c r="W52" s="340" t="s">
        <v>116</v>
      </c>
      <c r="X52" s="262"/>
      <c r="Y52" s="340"/>
      <c r="Z52" s="262"/>
      <c r="AA52" s="340"/>
      <c r="AB52" s="262"/>
      <c r="AC52" s="340"/>
      <c r="AD52" s="262"/>
      <c r="AE52" s="340"/>
      <c r="AF52" s="262"/>
      <c r="AG52" s="340"/>
      <c r="AH52" s="262"/>
      <c r="AI52" s="340"/>
      <c r="AK52" s="263"/>
    </row>
    <row r="53" spans="2:37" s="261" customFormat="1" x14ac:dyDescent="0.15">
      <c r="B53" s="311" t="s">
        <v>123</v>
      </c>
      <c r="C53" s="1210"/>
      <c r="D53" s="1212"/>
      <c r="E53" s="312" t="s">
        <v>322</v>
      </c>
      <c r="G53" s="340"/>
      <c r="H53" s="262"/>
      <c r="I53" s="340"/>
      <c r="J53" s="262"/>
      <c r="K53" s="340"/>
      <c r="L53" s="262"/>
      <c r="M53" s="340"/>
      <c r="N53" s="262"/>
      <c r="O53" s="340" t="s">
        <v>116</v>
      </c>
      <c r="P53" s="262"/>
      <c r="Q53" s="340"/>
      <c r="R53" s="262"/>
      <c r="S53" s="340"/>
      <c r="T53" s="262"/>
      <c r="U53" s="340" t="s">
        <v>116</v>
      </c>
      <c r="V53" s="262"/>
      <c r="W53" s="340" t="s">
        <v>116</v>
      </c>
      <c r="X53" s="262"/>
      <c r="Y53" s="340"/>
      <c r="Z53" s="262"/>
      <c r="AA53" s="340"/>
      <c r="AB53" s="262"/>
      <c r="AC53" s="340"/>
      <c r="AD53" s="262"/>
      <c r="AE53" s="340"/>
      <c r="AF53" s="262"/>
      <c r="AG53" s="340"/>
      <c r="AH53" s="262"/>
      <c r="AI53" s="340"/>
      <c r="AK53" s="263"/>
    </row>
    <row r="54" spans="2:37" s="261" customFormat="1" x14ac:dyDescent="0.15">
      <c r="B54" s="311" t="s">
        <v>123</v>
      </c>
      <c r="C54" s="1210"/>
      <c r="D54" s="1212"/>
      <c r="E54" s="312" t="s">
        <v>323</v>
      </c>
      <c r="G54" s="340"/>
      <c r="H54" s="262"/>
      <c r="I54" s="340"/>
      <c r="J54" s="262"/>
      <c r="K54" s="340"/>
      <c r="L54" s="262"/>
      <c r="M54" s="340"/>
      <c r="N54" s="262"/>
      <c r="O54" s="340" t="s">
        <v>116</v>
      </c>
      <c r="P54" s="262"/>
      <c r="Q54" s="340"/>
      <c r="R54" s="262"/>
      <c r="S54" s="340"/>
      <c r="T54" s="262"/>
      <c r="U54" s="340" t="s">
        <v>116</v>
      </c>
      <c r="V54" s="262"/>
      <c r="W54" s="340" t="s">
        <v>116</v>
      </c>
      <c r="X54" s="262"/>
      <c r="Y54" s="340"/>
      <c r="Z54" s="262"/>
      <c r="AA54" s="340"/>
      <c r="AB54" s="262"/>
      <c r="AC54" s="340"/>
      <c r="AD54" s="262"/>
      <c r="AE54" s="340"/>
      <c r="AF54" s="262"/>
      <c r="AG54" s="340"/>
      <c r="AH54" s="262"/>
      <c r="AI54" s="340"/>
      <c r="AK54" s="263"/>
    </row>
    <row r="55" spans="2:37" s="261" customFormat="1" x14ac:dyDescent="0.15">
      <c r="B55" s="311" t="s">
        <v>123</v>
      </c>
      <c r="C55" s="1210"/>
      <c r="D55" s="298" t="s">
        <v>10</v>
      </c>
      <c r="E55" s="312" t="s">
        <v>32</v>
      </c>
      <c r="G55" s="340"/>
      <c r="H55" s="262"/>
      <c r="I55" s="340"/>
      <c r="J55" s="262"/>
      <c r="K55" s="340"/>
      <c r="L55" s="262"/>
      <c r="M55" s="340"/>
      <c r="N55" s="262"/>
      <c r="O55" s="340">
        <v>45</v>
      </c>
      <c r="P55" s="262"/>
      <c r="Q55" s="340"/>
      <c r="R55" s="262"/>
      <c r="S55" s="340"/>
      <c r="T55" s="262"/>
      <c r="U55" s="340" t="s">
        <v>635</v>
      </c>
      <c r="V55" s="262"/>
      <c r="W55" s="340">
        <v>20</v>
      </c>
      <c r="X55" s="262"/>
      <c r="Y55" s="340"/>
      <c r="Z55" s="262"/>
      <c r="AA55" s="340"/>
      <c r="AB55" s="262"/>
      <c r="AC55" s="340"/>
      <c r="AD55" s="262"/>
      <c r="AE55" s="340"/>
      <c r="AF55" s="262"/>
      <c r="AG55" s="340"/>
      <c r="AH55" s="262"/>
      <c r="AI55" s="340"/>
      <c r="AK55" s="263"/>
    </row>
    <row r="56" spans="2:37" s="261" customFormat="1" ht="14" thickBot="1" x14ac:dyDescent="0.2">
      <c r="B56" s="321" t="s">
        <v>123</v>
      </c>
      <c r="C56" s="1211"/>
      <c r="D56" s="346" t="s">
        <v>9</v>
      </c>
      <c r="E56" s="323" t="s">
        <v>32</v>
      </c>
      <c r="G56" s="343"/>
      <c r="H56" s="262"/>
      <c r="I56" s="343"/>
      <c r="J56" s="262"/>
      <c r="K56" s="343"/>
      <c r="L56" s="262"/>
      <c r="M56" s="343"/>
      <c r="N56" s="262"/>
      <c r="O56" s="343">
        <v>10</v>
      </c>
      <c r="P56" s="262"/>
      <c r="Q56" s="343"/>
      <c r="R56" s="262"/>
      <c r="S56" s="343"/>
      <c r="T56" s="262"/>
      <c r="U56" s="343" t="s">
        <v>635</v>
      </c>
      <c r="V56" s="262"/>
      <c r="W56" s="343">
        <v>8</v>
      </c>
      <c r="X56" s="262"/>
      <c r="Y56" s="343"/>
      <c r="Z56" s="262"/>
      <c r="AA56" s="343"/>
      <c r="AB56" s="262"/>
      <c r="AC56" s="343"/>
      <c r="AD56" s="262"/>
      <c r="AE56" s="343"/>
      <c r="AF56" s="262"/>
      <c r="AG56" s="343"/>
      <c r="AH56" s="262"/>
      <c r="AI56" s="343"/>
      <c r="AK56" s="263"/>
    </row>
    <row r="57" spans="2:37" s="257" customFormat="1" ht="4" x14ac:dyDescent="0.1">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row>
    <row r="58" spans="2:37" s="261" customFormat="1" x14ac:dyDescent="0.15">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row>
    <row r="59" spans="2:37" s="261" customFormat="1" x14ac:dyDescent="0.15">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row>
    <row r="60" spans="2:37" s="261" customFormat="1" x14ac:dyDescent="0.15">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row>
    <row r="61" spans="2:37" s="261" customFormat="1" x14ac:dyDescent="0.15">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row>
    <row r="62" spans="2:37" s="261" customFormat="1" x14ac:dyDescent="0.15">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row>
    <row r="63" spans="2:37" s="261" customFormat="1" x14ac:dyDescent="0.15">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row>
    <row r="64" spans="2:37" s="261" customFormat="1" x14ac:dyDescent="0.15">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row>
    <row r="65" spans="7:35" s="261" customFormat="1" x14ac:dyDescent="0.15">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row>
    <row r="66" spans="7:35" s="261" customFormat="1" x14ac:dyDescent="0.15">
      <c r="G66" s="262"/>
      <c r="H66" s="262"/>
      <c r="I66" s="262"/>
      <c r="J66" s="262"/>
      <c r="K66" s="262"/>
      <c r="L66" s="262"/>
      <c r="M66" s="262"/>
      <c r="N66" s="262"/>
      <c r="O66" s="262"/>
      <c r="P66" s="262"/>
      <c r="Q66" s="262"/>
      <c r="R66" s="262"/>
      <c r="S66" s="262"/>
      <c r="T66" s="262"/>
      <c r="U66" s="262"/>
      <c r="V66" s="262"/>
      <c r="W66" s="262"/>
      <c r="X66" s="262"/>
      <c r="Y66" s="262"/>
      <c r="Z66" s="262"/>
      <c r="AA66" s="262"/>
      <c r="AB66" s="262"/>
      <c r="AC66" s="262"/>
      <c r="AD66" s="262"/>
      <c r="AE66" s="262"/>
      <c r="AF66" s="262"/>
      <c r="AG66" s="262"/>
      <c r="AH66" s="262"/>
      <c r="AI66" s="262"/>
    </row>
    <row r="67" spans="7:35" s="261" customFormat="1" x14ac:dyDescent="0.15">
      <c r="G67" s="262"/>
      <c r="H67" s="262"/>
      <c r="I67" s="262"/>
      <c r="J67" s="262"/>
      <c r="K67" s="262"/>
      <c r="L67" s="262"/>
      <c r="M67" s="262"/>
      <c r="N67" s="262"/>
      <c r="O67" s="262"/>
      <c r="P67" s="262"/>
      <c r="Q67" s="262"/>
      <c r="R67" s="262"/>
      <c r="S67" s="262"/>
      <c r="T67" s="262"/>
      <c r="U67" s="262"/>
      <c r="V67" s="262"/>
      <c r="W67" s="262"/>
      <c r="X67" s="262"/>
      <c r="Y67" s="262"/>
      <c r="Z67" s="262"/>
      <c r="AA67" s="262"/>
      <c r="AB67" s="262"/>
      <c r="AC67" s="262"/>
      <c r="AD67" s="262"/>
      <c r="AE67" s="262"/>
      <c r="AF67" s="262"/>
      <c r="AG67" s="262"/>
      <c r="AH67" s="262"/>
      <c r="AI67" s="262"/>
    </row>
  </sheetData>
  <sheetProtection selectLockedCells="1"/>
  <protectedRanges>
    <protectedRange sqref="D9" name="Range1_1_2_1_1"/>
    <protectedRange sqref="E12:E14" name="Range1_3_1"/>
  </protectedRanges>
  <mergeCells count="20">
    <mergeCell ref="B45:E45"/>
    <mergeCell ref="D46:D50"/>
    <mergeCell ref="D52:D54"/>
    <mergeCell ref="B6:E6"/>
    <mergeCell ref="C18:C22"/>
    <mergeCell ref="C23:C25"/>
    <mergeCell ref="C26:C29"/>
    <mergeCell ref="C51:C56"/>
    <mergeCell ref="C46:C50"/>
    <mergeCell ref="B2:D2"/>
    <mergeCell ref="E2:E4"/>
    <mergeCell ref="B3:D3"/>
    <mergeCell ref="B4:D4"/>
    <mergeCell ref="C41:C43"/>
    <mergeCell ref="C34:C37"/>
    <mergeCell ref="C10:C11"/>
    <mergeCell ref="C38:C40"/>
    <mergeCell ref="C12:C14"/>
    <mergeCell ref="C30:C33"/>
    <mergeCell ref="C15:C16"/>
  </mergeCells>
  <conditionalFormatting sqref="D1:AI10 D11:N11 P11:V11 X11:AI11 D19:N19 P19:AI19 D12:AI18 D20:AI48 D57:AI1048576 D49:T56 V49:AI56">
    <cfRule type="expression" dxfId="1726" priority="40">
      <formula>IF($B1="N",TRUE,FALSE)</formula>
    </cfRule>
    <cfRule type="expression" dxfId="1725" priority="44">
      <formula>IF($B1="M",TRUE,FALSE)</formula>
    </cfRule>
  </conditionalFormatting>
  <conditionalFormatting sqref="B1:B1048576">
    <cfRule type="cellIs" dxfId="1724" priority="39" operator="equal">
      <formula>"N"</formula>
    </cfRule>
    <cfRule type="cellIs" dxfId="1723" priority="43" operator="equal">
      <formula>"M"</formula>
    </cfRule>
  </conditionalFormatting>
  <conditionalFormatting sqref="G1:AI10 G11:N11 P11:V11 X11:AI11 G19:N19 P19:AI19 G12:AI18 G20:AI48 G57:AI1048576 G49:T56 V49:AI56">
    <cfRule type="cellIs" dxfId="1722" priority="41" operator="equal">
      <formula>"N/A"</formula>
    </cfRule>
    <cfRule type="containsBlanks" dxfId="1721" priority="45">
      <formula>LEN(TRIM(G1))=0</formula>
    </cfRule>
  </conditionalFormatting>
  <conditionalFormatting sqref="A1:AJ10 AL1:XFD1048576 A11:N11 P11:V11 X11:AJ11 A19:N19 P19:AJ19 A12:AJ18 A20:AJ48 A57:AJ1048576 A49:T56 V49:AJ56">
    <cfRule type="cellIs" dxfId="1720" priority="42" operator="equal">
      <formula>"?"</formula>
    </cfRule>
  </conditionalFormatting>
  <conditionalFormatting sqref="O11">
    <cfRule type="expression" dxfId="1719" priority="29">
      <formula>IF($B11="N",TRUE,FALSE)</formula>
    </cfRule>
    <cfRule type="expression" dxfId="1718" priority="32">
      <formula>IF($B11="M",TRUE,FALSE)</formula>
    </cfRule>
  </conditionalFormatting>
  <conditionalFormatting sqref="O11">
    <cfRule type="cellIs" dxfId="1717" priority="30" operator="equal">
      <formula>"N/A"</formula>
    </cfRule>
    <cfRule type="containsBlanks" dxfId="1716" priority="33">
      <formula>LEN(TRIM(O11))=0</formula>
    </cfRule>
  </conditionalFormatting>
  <conditionalFormatting sqref="O11">
    <cfRule type="cellIs" dxfId="1715" priority="31" operator="equal">
      <formula>"?"</formula>
    </cfRule>
  </conditionalFormatting>
  <conditionalFormatting sqref="AK1:AK13 AK15:AK47 AK49:AK1048576">
    <cfRule type="cellIs" dxfId="1714" priority="27" operator="equal">
      <formula>"N/A"</formula>
    </cfRule>
    <cfRule type="cellIs" dxfId="1713" priority="28" operator="equal">
      <formula>"?"</formula>
    </cfRule>
  </conditionalFormatting>
  <conditionalFormatting sqref="AK14">
    <cfRule type="cellIs" dxfId="1712" priority="25" operator="equal">
      <formula>"?"</formula>
    </cfRule>
    <cfRule type="containsBlanks" dxfId="1711" priority="26">
      <formula>LEN(TRIM(AK14))=0</formula>
    </cfRule>
  </conditionalFormatting>
  <conditionalFormatting sqref="AK1:AK47 AK49:AK1048576">
    <cfRule type="notContainsBlanks" dxfId="1710" priority="24">
      <formula>LEN(TRIM(AK1))&gt;0</formula>
    </cfRule>
  </conditionalFormatting>
  <conditionalFormatting sqref="AK48">
    <cfRule type="cellIs" dxfId="1709" priority="22" operator="equal">
      <formula>"N/A"</formula>
    </cfRule>
    <cfRule type="cellIs" dxfId="1708" priority="23" operator="equal">
      <formula>"?"</formula>
    </cfRule>
  </conditionalFormatting>
  <conditionalFormatting sqref="AK48">
    <cfRule type="notContainsBlanks" dxfId="1707" priority="21">
      <formula>LEN(TRIM(AK48))&gt;0</formula>
    </cfRule>
  </conditionalFormatting>
  <conditionalFormatting sqref="W11">
    <cfRule type="expression" dxfId="1706" priority="16">
      <formula>IF($B11="N",TRUE,FALSE)</formula>
    </cfRule>
    <cfRule type="expression" dxfId="1705" priority="19">
      <formula>IF($B11="M",TRUE,FALSE)</formula>
    </cfRule>
  </conditionalFormatting>
  <conditionalFormatting sqref="W11">
    <cfRule type="cellIs" dxfId="1704" priority="17" operator="equal">
      <formula>"N/A"</formula>
    </cfRule>
    <cfRule type="containsBlanks" dxfId="1703" priority="20">
      <formula>LEN(TRIM(W11))=0</formula>
    </cfRule>
  </conditionalFormatting>
  <conditionalFormatting sqref="W11">
    <cfRule type="cellIs" dxfId="1702" priority="18" operator="equal">
      <formula>"?"</formula>
    </cfRule>
  </conditionalFormatting>
  <conditionalFormatting sqref="O19">
    <cfRule type="expression" dxfId="1701" priority="11">
      <formula>IF($B19="N",TRUE,FALSE)</formula>
    </cfRule>
    <cfRule type="expression" dxfId="1700" priority="14">
      <formula>IF($B19="M",TRUE,FALSE)</formula>
    </cfRule>
  </conditionalFormatting>
  <conditionalFormatting sqref="O19">
    <cfRule type="cellIs" dxfId="1699" priority="12" operator="equal">
      <formula>"N/A"</formula>
    </cfRule>
    <cfRule type="containsBlanks" dxfId="1698" priority="15">
      <formula>LEN(TRIM(O19))=0</formula>
    </cfRule>
  </conditionalFormatting>
  <conditionalFormatting sqref="O19">
    <cfRule type="cellIs" dxfId="1697" priority="13" operator="equal">
      <formula>"?"</formula>
    </cfRule>
  </conditionalFormatting>
  <conditionalFormatting sqref="U49:U50">
    <cfRule type="expression" dxfId="1696" priority="6">
      <formula>IF($B49="N",TRUE,FALSE)</formula>
    </cfRule>
    <cfRule type="expression" dxfId="1695" priority="9">
      <formula>IF($B49="M",TRUE,FALSE)</formula>
    </cfRule>
  </conditionalFormatting>
  <conditionalFormatting sqref="U49:U50">
    <cfRule type="cellIs" dxfId="1694" priority="7" operator="equal">
      <formula>"N/A"</formula>
    </cfRule>
    <cfRule type="containsBlanks" dxfId="1693" priority="10">
      <formula>LEN(TRIM(U49))=0</formula>
    </cfRule>
  </conditionalFormatting>
  <conditionalFormatting sqref="U49:U50">
    <cfRule type="cellIs" dxfId="1692" priority="8" operator="equal">
      <formula>"?"</formula>
    </cfRule>
  </conditionalFormatting>
  <conditionalFormatting sqref="U51:U56">
    <cfRule type="expression" dxfId="1691" priority="1">
      <formula>IF($B51="N",TRUE,FALSE)</formula>
    </cfRule>
    <cfRule type="expression" dxfId="1690" priority="4">
      <formula>IF($B51="M",TRUE,FALSE)</formula>
    </cfRule>
  </conditionalFormatting>
  <conditionalFormatting sqref="U51:U56">
    <cfRule type="cellIs" dxfId="1689" priority="2" operator="equal">
      <formula>"N/A"</formula>
    </cfRule>
    <cfRule type="containsBlanks" dxfId="1688" priority="5">
      <formula>LEN(TRIM(U51))=0</formula>
    </cfRule>
  </conditionalFormatting>
  <conditionalFormatting sqref="U51:U56">
    <cfRule type="cellIs" dxfId="1687" priority="3" operator="equal">
      <formula>"?"</formula>
    </cfRule>
  </conditionalFormatting>
  <pageMargins left="0.7" right="0.7" top="0.75" bottom="0.75" header="0.3" footer="0.3"/>
  <pageSetup paperSize="5" scale="43"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7"/>
    <pageSetUpPr fitToPage="1"/>
  </sheetPr>
  <dimension ref="A1:AQ67"/>
  <sheetViews>
    <sheetView showGridLines="0" zoomScale="80" zoomScaleNormal="80" zoomScalePageLayoutView="80" workbookViewId="0">
      <pane xSplit="6" ySplit="5" topLeftCell="S6" activePane="bottomRight" state="frozen"/>
      <selection activeCell="Y2" sqref="Y2"/>
      <selection pane="topRight" activeCell="Y2" sqref="Y2"/>
      <selection pane="bottomLeft" activeCell="Y2" sqref="Y2"/>
      <selection pane="bottomRight" activeCell="S2" sqref="S2"/>
    </sheetView>
  </sheetViews>
  <sheetFormatPr baseColWidth="10" defaultColWidth="8.83203125" defaultRowHeight="13" x14ac:dyDescent="0.15"/>
  <cols>
    <col min="1" max="1" width="0.83203125" style="353" customWidth="1"/>
    <col min="2" max="2" width="2.5" style="366" bestFit="1" customWidth="1"/>
    <col min="3" max="3" width="5.6640625" style="366" customWidth="1"/>
    <col min="4" max="5" width="20.6640625" style="355" customWidth="1"/>
    <col min="6" max="6" width="0.83203125" style="353" customWidth="1"/>
    <col min="7" max="7" width="20.6640625" style="366" hidden="1" customWidth="1"/>
    <col min="8" max="8" width="0.83203125" style="354" hidden="1" customWidth="1"/>
    <col min="9" max="9" width="20.6640625" style="366" hidden="1" customWidth="1"/>
    <col min="10" max="10" width="0.83203125" style="354" hidden="1" customWidth="1"/>
    <col min="11" max="11" width="20.6640625" style="366" hidden="1" customWidth="1"/>
    <col min="12" max="12" width="0.83203125" style="354" hidden="1" customWidth="1"/>
    <col min="13" max="13" width="20.6640625" style="366" hidden="1" customWidth="1"/>
    <col min="14" max="14" width="0.83203125" style="354" hidden="1" customWidth="1"/>
    <col min="15" max="15" width="20.6640625" style="366" hidden="1" customWidth="1"/>
    <col min="16" max="16" width="0.83203125" style="354" hidden="1" customWidth="1"/>
    <col min="17" max="17" width="20.6640625" style="366" hidden="1" customWidth="1"/>
    <col min="18" max="18" width="0.83203125" style="354" hidden="1" customWidth="1"/>
    <col min="19" max="19" width="20.6640625" style="366" customWidth="1"/>
    <col min="20" max="20" width="0.83203125" style="354" hidden="1" customWidth="1"/>
    <col min="21" max="21" width="20.6640625" style="366" hidden="1" customWidth="1"/>
    <col min="22" max="22" width="0.83203125" style="354" hidden="1" customWidth="1"/>
    <col min="23" max="23" width="20.6640625" style="366" hidden="1" customWidth="1"/>
    <col min="24" max="24" width="0.83203125" style="354" customWidth="1"/>
    <col min="25" max="25" width="20.6640625" style="366" hidden="1" customWidth="1"/>
    <col min="26" max="26" width="0.83203125" style="354" hidden="1" customWidth="1"/>
    <col min="27" max="27" width="20.6640625" style="366" hidden="1" customWidth="1"/>
    <col min="28" max="28" width="0.83203125" style="354" hidden="1" customWidth="1"/>
    <col min="29" max="29" width="20.6640625" style="366" hidden="1" customWidth="1"/>
    <col min="30" max="30" width="0.83203125" style="354" hidden="1" customWidth="1"/>
    <col min="31" max="31" width="20.6640625" style="366" hidden="1" customWidth="1"/>
    <col min="32" max="32" width="0.83203125" style="354" hidden="1" customWidth="1"/>
    <col min="33" max="33" width="20.6640625" style="366" customWidth="1"/>
    <col min="34" max="34" width="0.83203125" style="354" customWidth="1"/>
    <col min="35" max="35" width="20.6640625" style="366" hidden="1" customWidth="1"/>
    <col min="36" max="36" width="0.83203125" style="354" hidden="1" customWidth="1"/>
    <col min="37" max="37" width="20.6640625" style="366" hidden="1" customWidth="1"/>
    <col min="38" max="38" width="0.83203125" style="354" hidden="1" customWidth="1"/>
    <col min="39" max="39" width="20.6640625" style="366" hidden="1" customWidth="1"/>
    <col min="40" max="40" width="0.83203125" style="354" hidden="1" customWidth="1"/>
    <col min="41" max="41" width="20.6640625" style="366" hidden="1" customWidth="1"/>
    <col min="42" max="42" width="0.83203125" style="353" hidden="1" customWidth="1"/>
    <col min="43" max="43" width="41" style="355" customWidth="1"/>
    <col min="44" max="16384" width="8.83203125" style="355"/>
  </cols>
  <sheetData>
    <row r="1" spans="1:43" s="348" customFormat="1" ht="5" thickBot="1" x14ac:dyDescent="0.15">
      <c r="G1" s="349"/>
      <c r="H1" s="349"/>
      <c r="I1" s="349"/>
      <c r="J1" s="349"/>
      <c r="K1" s="349"/>
      <c r="L1" s="349"/>
      <c r="M1" s="349"/>
      <c r="N1" s="349"/>
      <c r="O1" s="349"/>
      <c r="P1" s="349"/>
      <c r="Q1" s="349"/>
      <c r="R1" s="349"/>
      <c r="S1" s="349"/>
      <c r="T1" s="349"/>
      <c r="U1" s="349"/>
      <c r="V1" s="349"/>
      <c r="W1" s="349"/>
      <c r="X1" s="349"/>
      <c r="Y1" s="349"/>
      <c r="Z1" s="349"/>
      <c r="AA1" s="349"/>
      <c r="AB1" s="349"/>
      <c r="AC1" s="349"/>
      <c r="AD1" s="349"/>
      <c r="AE1" s="349"/>
      <c r="AF1" s="349"/>
      <c r="AG1" s="349"/>
      <c r="AH1" s="349"/>
      <c r="AI1" s="349"/>
      <c r="AJ1" s="349"/>
      <c r="AK1" s="349"/>
      <c r="AL1" s="349"/>
      <c r="AM1" s="349"/>
      <c r="AN1" s="349"/>
      <c r="AO1" s="349"/>
    </row>
    <row r="2" spans="1:43" s="352" customFormat="1" ht="16" x14ac:dyDescent="0.2">
      <c r="A2" s="350"/>
      <c r="B2" s="1232" t="str">
        <f ca="1">IF(MID(CELL("filename",B2),(FIND("]",CELL("filename",B2),1)+1),2)="SE","SERVER",IF(MID(CELL("filename",B2),(FIND("]",CELL("filename",B2),1)+1),2)="ST","STORAGE"))</f>
        <v>SERVER</v>
      </c>
      <c r="C2" s="1233"/>
      <c r="D2" s="1233"/>
      <c r="E2" s="1234" t="str">
        <f ca="1">RIGHT(CELL("filename",E2),LEN(CELL("filename",E2))-SEARCH("]",CELL("filename",E2)))</f>
        <v>SE-SS</v>
      </c>
      <c r="F2" s="350"/>
      <c r="G2" s="390" t="s">
        <v>382</v>
      </c>
      <c r="H2" s="351"/>
      <c r="I2" s="390" t="s">
        <v>459</v>
      </c>
      <c r="J2" s="351"/>
      <c r="K2" s="390" t="s">
        <v>384</v>
      </c>
      <c r="L2" s="351"/>
      <c r="M2" s="390" t="s">
        <v>385</v>
      </c>
      <c r="N2" s="351"/>
      <c r="O2" s="390" t="s">
        <v>386</v>
      </c>
      <c r="P2" s="351"/>
      <c r="Q2" s="390" t="s">
        <v>102</v>
      </c>
      <c r="R2" s="351"/>
      <c r="S2" s="390" t="s">
        <v>387</v>
      </c>
      <c r="T2" s="351"/>
      <c r="U2" s="390" t="s">
        <v>390</v>
      </c>
      <c r="V2" s="351"/>
      <c r="W2" s="390" t="s">
        <v>104</v>
      </c>
      <c r="X2" s="351"/>
      <c r="Y2" s="390" t="s">
        <v>391</v>
      </c>
      <c r="Z2" s="351"/>
      <c r="AA2" s="390" t="s">
        <v>105</v>
      </c>
      <c r="AB2" s="351"/>
      <c r="AC2" s="390" t="s">
        <v>654</v>
      </c>
      <c r="AD2" s="351"/>
      <c r="AE2" s="390" t="s">
        <v>392</v>
      </c>
      <c r="AF2" s="351"/>
      <c r="AG2" s="390" t="s">
        <v>107</v>
      </c>
      <c r="AH2" s="351"/>
      <c r="AI2" s="390" t="s">
        <v>393</v>
      </c>
      <c r="AJ2" s="351"/>
      <c r="AK2" s="390" t="s">
        <v>395</v>
      </c>
      <c r="AL2" s="351"/>
      <c r="AM2" s="390" t="s">
        <v>398</v>
      </c>
      <c r="AN2" s="351"/>
      <c r="AO2" s="390" t="s">
        <v>402</v>
      </c>
      <c r="AP2" s="350"/>
    </row>
    <row r="3" spans="1:43" ht="16" x14ac:dyDescent="0.15">
      <c r="B3" s="1237" t="str">
        <f ca="1">IF(MID(CELL("filename",B3),(FIND("]",CELL("filename",B3),1)+4),1)="S","STANDARD")</f>
        <v>STANDARD</v>
      </c>
      <c r="C3" s="1238"/>
      <c r="D3" s="1238"/>
      <c r="E3" s="1235"/>
      <c r="G3" s="391"/>
      <c r="I3" s="391"/>
      <c r="K3" s="391"/>
      <c r="M3" s="391"/>
      <c r="O3" s="391"/>
      <c r="Q3" s="391"/>
      <c r="S3" s="391" t="s">
        <v>1169</v>
      </c>
      <c r="U3" s="391"/>
      <c r="W3" s="391" t="s">
        <v>979</v>
      </c>
      <c r="Y3" s="391"/>
      <c r="AA3" s="391"/>
      <c r="AC3" s="391"/>
      <c r="AE3" s="391"/>
      <c r="AG3" s="391" t="s">
        <v>614</v>
      </c>
      <c r="AI3" s="391"/>
      <c r="AK3" s="391"/>
      <c r="AM3" s="391"/>
      <c r="AO3" s="391"/>
    </row>
    <row r="4" spans="1:43" ht="17" thickBot="1" x14ac:dyDescent="0.2">
      <c r="B4" s="1239" t="str">
        <f ca="1">IF(MID(CELL("filename",B4),(FIND("]",CELL("filename",B4),1)+5),1)="V","VALUE",IF(MID(CELL("filename",B4),(FIND("]",CELL("filename",B4),1)+5),1)="S","STANDARD",IF(MID(CELL("filename",B4),(FIND("]",CELL("filename",B4),1)+5),1)="M","MIDRANGE",IF(MID(CELL("filename",B4),(FIND("]",CELL("filename",B4),1)+5),1)="P","PERFORMANCE"))))</f>
        <v>STANDARD</v>
      </c>
      <c r="C4" s="1240"/>
      <c r="D4" s="1240"/>
      <c r="E4" s="1236"/>
      <c r="G4" s="392"/>
      <c r="I4" s="392"/>
      <c r="K4" s="392"/>
      <c r="M4" s="392"/>
      <c r="O4" s="392"/>
      <c r="Q4" s="392"/>
      <c r="S4" s="392">
        <v>6999</v>
      </c>
      <c r="U4" s="392"/>
      <c r="W4" s="392">
        <v>3892</v>
      </c>
      <c r="Y4" s="392"/>
      <c r="AA4" s="392"/>
      <c r="AC4" s="392"/>
      <c r="AE4" s="392"/>
      <c r="AG4" s="392">
        <v>5200</v>
      </c>
      <c r="AI4" s="392"/>
      <c r="AK4" s="392"/>
      <c r="AM4" s="392"/>
      <c r="AO4" s="392"/>
    </row>
    <row r="5" spans="1:43" s="348" customFormat="1" ht="5" thickBot="1" x14ac:dyDescent="0.15">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row>
    <row r="6" spans="1:43" s="358" customFormat="1" ht="28" x14ac:dyDescent="0.15">
      <c r="A6" s="356"/>
      <c r="B6" s="1241" t="s">
        <v>23</v>
      </c>
      <c r="C6" s="1242" t="s">
        <v>88</v>
      </c>
      <c r="D6" s="1242"/>
      <c r="E6" s="551" t="s">
        <v>86</v>
      </c>
      <c r="F6" s="356"/>
      <c r="G6" s="416" t="s">
        <v>0</v>
      </c>
      <c r="H6" s="357"/>
      <c r="I6" s="416" t="s">
        <v>0</v>
      </c>
      <c r="J6" s="357"/>
      <c r="K6" s="416" t="s">
        <v>0</v>
      </c>
      <c r="L6" s="357"/>
      <c r="M6" s="416" t="s">
        <v>0</v>
      </c>
      <c r="N6" s="357"/>
      <c r="O6" s="416" t="s">
        <v>0</v>
      </c>
      <c r="P6" s="357"/>
      <c r="Q6" s="416" t="s">
        <v>0</v>
      </c>
      <c r="R6" s="357"/>
      <c r="S6" s="416" t="s">
        <v>0</v>
      </c>
      <c r="T6" s="357"/>
      <c r="U6" s="416" t="s">
        <v>0</v>
      </c>
      <c r="V6" s="357"/>
      <c r="W6" s="416" t="s">
        <v>0</v>
      </c>
      <c r="X6" s="357"/>
      <c r="Y6" s="416" t="s">
        <v>0</v>
      </c>
      <c r="Z6" s="357"/>
      <c r="AA6" s="416" t="s">
        <v>0</v>
      </c>
      <c r="AB6" s="357"/>
      <c r="AC6" s="416" t="s">
        <v>0</v>
      </c>
      <c r="AD6" s="357"/>
      <c r="AE6" s="416" t="s">
        <v>0</v>
      </c>
      <c r="AF6" s="357"/>
      <c r="AG6" s="416" t="s">
        <v>0</v>
      </c>
      <c r="AH6" s="357"/>
      <c r="AI6" s="416" t="s">
        <v>0</v>
      </c>
      <c r="AJ6" s="357"/>
      <c r="AK6" s="416" t="s">
        <v>0</v>
      </c>
      <c r="AL6" s="357"/>
      <c r="AM6" s="416" t="s">
        <v>0</v>
      </c>
      <c r="AN6" s="357"/>
      <c r="AO6" s="416" t="s">
        <v>0</v>
      </c>
      <c r="AP6" s="356"/>
    </row>
    <row r="7" spans="1:43" ht="18" thickBot="1" x14ac:dyDescent="0.2">
      <c r="A7" s="359"/>
      <c r="B7" s="393" t="s">
        <v>22</v>
      </c>
      <c r="C7" s="388" t="s">
        <v>277</v>
      </c>
      <c r="D7" s="389" t="s">
        <v>276</v>
      </c>
      <c r="E7" s="394" t="s">
        <v>32</v>
      </c>
      <c r="G7" s="417"/>
      <c r="I7" s="417"/>
      <c r="K7" s="417"/>
      <c r="M7" s="417"/>
      <c r="O7" s="417"/>
      <c r="Q7" s="417"/>
      <c r="S7" s="417" t="s">
        <v>1170</v>
      </c>
      <c r="U7" s="417"/>
      <c r="W7" s="417" t="s">
        <v>980</v>
      </c>
      <c r="Y7" s="417"/>
      <c r="AA7" s="417"/>
      <c r="AC7" s="417"/>
      <c r="AE7" s="417"/>
      <c r="AG7" s="417" t="s">
        <v>209</v>
      </c>
      <c r="AI7" s="417"/>
      <c r="AK7" s="417"/>
      <c r="AM7" s="417"/>
      <c r="AO7" s="417"/>
    </row>
    <row r="8" spans="1:43" ht="24" thickTop="1" thickBot="1" x14ac:dyDescent="0.2">
      <c r="B8" s="395" t="s">
        <v>22</v>
      </c>
      <c r="C8" s="377" t="s">
        <v>462</v>
      </c>
      <c r="D8" s="378" t="s">
        <v>89</v>
      </c>
      <c r="E8" s="396" t="s">
        <v>32</v>
      </c>
      <c r="G8" s="418"/>
      <c r="I8" s="418"/>
      <c r="K8" s="418"/>
      <c r="M8" s="418"/>
      <c r="O8" s="418"/>
      <c r="Q8" s="418"/>
      <c r="S8" s="418" t="s">
        <v>1171</v>
      </c>
      <c r="U8" s="418"/>
      <c r="W8" s="418" t="s">
        <v>981</v>
      </c>
      <c r="Y8" s="418"/>
      <c r="AA8" s="418"/>
      <c r="AC8" s="418"/>
      <c r="AE8" s="418"/>
      <c r="AG8" s="418" t="s">
        <v>615</v>
      </c>
      <c r="AI8" s="418"/>
      <c r="AK8" s="418"/>
      <c r="AM8" s="418"/>
      <c r="AO8" s="418"/>
    </row>
    <row r="9" spans="1:43" ht="262" thickTop="1" thickBot="1" x14ac:dyDescent="0.2">
      <c r="B9" s="395" t="s">
        <v>22</v>
      </c>
      <c r="C9" s="377" t="s">
        <v>463</v>
      </c>
      <c r="D9" s="378" t="s">
        <v>8</v>
      </c>
      <c r="E9" s="396" t="s">
        <v>71</v>
      </c>
      <c r="G9" s="418"/>
      <c r="I9" s="418"/>
      <c r="K9" s="418"/>
      <c r="M9" s="418"/>
      <c r="O9" s="418"/>
      <c r="Q9" s="418"/>
      <c r="S9" s="418" t="s">
        <v>1172</v>
      </c>
      <c r="U9" s="418"/>
      <c r="W9" s="418" t="s">
        <v>982</v>
      </c>
      <c r="Y9" s="418"/>
      <c r="AA9" s="418"/>
      <c r="AC9" s="418"/>
      <c r="AE9" s="418"/>
      <c r="AG9" s="1082" t="s">
        <v>1371</v>
      </c>
      <c r="AI9" s="418"/>
      <c r="AK9" s="418"/>
      <c r="AM9" s="418"/>
      <c r="AO9" s="418"/>
    </row>
    <row r="10" spans="1:43" ht="14" thickTop="1" x14ac:dyDescent="0.15">
      <c r="B10" s="397" t="s">
        <v>21</v>
      </c>
      <c r="C10" s="1229" t="s">
        <v>464</v>
      </c>
      <c r="D10" s="379" t="s">
        <v>132</v>
      </c>
      <c r="E10" s="398" t="s">
        <v>129</v>
      </c>
      <c r="F10" s="360"/>
      <c r="G10" s="419"/>
      <c r="H10" s="361"/>
      <c r="I10" s="419"/>
      <c r="J10" s="361"/>
      <c r="K10" s="419"/>
      <c r="L10" s="361"/>
      <c r="M10" s="419"/>
      <c r="N10" s="361"/>
      <c r="O10" s="419"/>
      <c r="P10" s="361"/>
      <c r="Q10" s="419"/>
      <c r="R10" s="361"/>
      <c r="S10" s="419" t="s">
        <v>129</v>
      </c>
      <c r="T10" s="361"/>
      <c r="U10" s="419"/>
      <c r="V10" s="361"/>
      <c r="W10" s="419" t="s">
        <v>129</v>
      </c>
      <c r="X10" s="361"/>
      <c r="Y10" s="419"/>
      <c r="Z10" s="361"/>
      <c r="AA10" s="419"/>
      <c r="AB10" s="361"/>
      <c r="AC10" s="419"/>
      <c r="AD10" s="361"/>
      <c r="AE10" s="419"/>
      <c r="AF10" s="361"/>
      <c r="AG10" s="419" t="s">
        <v>274</v>
      </c>
      <c r="AH10" s="361"/>
      <c r="AI10" s="419"/>
      <c r="AJ10" s="361"/>
      <c r="AK10" s="419"/>
      <c r="AL10" s="361"/>
      <c r="AM10" s="419"/>
      <c r="AN10" s="361"/>
      <c r="AO10" s="419"/>
      <c r="AP10" s="360"/>
    </row>
    <row r="11" spans="1:43" ht="40" thickBot="1" x14ac:dyDescent="0.2">
      <c r="B11" s="399" t="s">
        <v>21</v>
      </c>
      <c r="C11" s="1231"/>
      <c r="D11" s="380" t="s">
        <v>126</v>
      </c>
      <c r="E11" s="400" t="s">
        <v>519</v>
      </c>
      <c r="G11" s="420"/>
      <c r="I11" s="420"/>
      <c r="K11" s="420"/>
      <c r="M11" s="420"/>
      <c r="O11" s="420"/>
      <c r="Q11" s="420"/>
      <c r="S11" s="420" t="s">
        <v>1343</v>
      </c>
      <c r="U11" s="420"/>
      <c r="W11" s="1086" t="s">
        <v>1380</v>
      </c>
      <c r="Y11" s="420"/>
      <c r="AA11" s="420"/>
      <c r="AC11" s="420"/>
      <c r="AE11" s="420"/>
      <c r="AG11" s="420" t="s">
        <v>1342</v>
      </c>
      <c r="AI11" s="420"/>
      <c r="AK11" s="420"/>
      <c r="AM11" s="420"/>
      <c r="AO11" s="420"/>
    </row>
    <row r="12" spans="1:43" ht="14" thickTop="1" x14ac:dyDescent="0.15">
      <c r="B12" s="401" t="s">
        <v>21</v>
      </c>
      <c r="C12" s="1229" t="s">
        <v>481</v>
      </c>
      <c r="D12" s="381" t="s">
        <v>288</v>
      </c>
      <c r="E12" s="402" t="s">
        <v>516</v>
      </c>
      <c r="F12" s="362"/>
      <c r="G12" s="421"/>
      <c r="H12" s="363"/>
      <c r="I12" s="421"/>
      <c r="J12" s="363"/>
      <c r="K12" s="421"/>
      <c r="L12" s="363"/>
      <c r="M12" s="421"/>
      <c r="N12" s="363"/>
      <c r="O12" s="421"/>
      <c r="P12" s="363"/>
      <c r="Q12" s="421"/>
      <c r="R12" s="363"/>
      <c r="S12" s="421" t="s">
        <v>516</v>
      </c>
      <c r="T12" s="363"/>
      <c r="U12" s="421"/>
      <c r="V12" s="363"/>
      <c r="W12" s="421">
        <v>16</v>
      </c>
      <c r="X12" s="363"/>
      <c r="Y12" s="421"/>
      <c r="Z12" s="363"/>
      <c r="AA12" s="421"/>
      <c r="AB12" s="363"/>
      <c r="AC12" s="421"/>
      <c r="AD12" s="363"/>
      <c r="AE12" s="421"/>
      <c r="AF12" s="363"/>
      <c r="AG12" s="421">
        <v>64</v>
      </c>
      <c r="AH12" s="363"/>
      <c r="AI12" s="421"/>
      <c r="AJ12" s="363"/>
      <c r="AK12" s="421"/>
      <c r="AL12" s="363"/>
      <c r="AM12" s="421"/>
      <c r="AN12" s="363"/>
      <c r="AO12" s="421"/>
      <c r="AP12" s="362"/>
    </row>
    <row r="13" spans="1:43" x14ac:dyDescent="0.15">
      <c r="B13" s="403" t="s">
        <v>21</v>
      </c>
      <c r="C13" s="1230"/>
      <c r="D13" s="382" t="s">
        <v>127</v>
      </c>
      <c r="E13" s="404">
        <v>20</v>
      </c>
      <c r="F13" s="364"/>
      <c r="G13" s="422"/>
      <c r="H13" s="365"/>
      <c r="I13" s="422"/>
      <c r="J13" s="365"/>
      <c r="K13" s="422"/>
      <c r="L13" s="365"/>
      <c r="M13" s="422"/>
      <c r="N13" s="365"/>
      <c r="O13" s="422"/>
      <c r="P13" s="365"/>
      <c r="Q13" s="422"/>
      <c r="R13" s="365"/>
      <c r="S13" s="422">
        <v>20</v>
      </c>
      <c r="T13" s="365"/>
      <c r="U13" s="422"/>
      <c r="V13" s="365"/>
      <c r="W13" s="422">
        <v>3</v>
      </c>
      <c r="X13" s="365"/>
      <c r="Y13" s="422"/>
      <c r="Z13" s="365"/>
      <c r="AA13" s="422"/>
      <c r="AB13" s="365"/>
      <c r="AC13" s="422"/>
      <c r="AD13" s="365"/>
      <c r="AE13" s="422"/>
      <c r="AF13" s="365"/>
      <c r="AG13" s="422">
        <v>24</v>
      </c>
      <c r="AH13" s="365"/>
      <c r="AI13" s="422"/>
      <c r="AJ13" s="365"/>
      <c r="AK13" s="422"/>
      <c r="AL13" s="365"/>
      <c r="AM13" s="422"/>
      <c r="AN13" s="365"/>
      <c r="AO13" s="422"/>
      <c r="AP13" s="364"/>
    </row>
    <row r="14" spans="1:43" s="444" customFormat="1" ht="14" thickBot="1" x14ac:dyDescent="0.2">
      <c r="A14" s="362"/>
      <c r="B14" s="440" t="s">
        <v>21</v>
      </c>
      <c r="C14" s="1231"/>
      <c r="D14" s="441" t="s">
        <v>289</v>
      </c>
      <c r="E14" s="442">
        <v>320</v>
      </c>
      <c r="F14" s="362"/>
      <c r="G14" s="443"/>
      <c r="H14" s="363"/>
      <c r="I14" s="443"/>
      <c r="J14" s="363"/>
      <c r="K14" s="443"/>
      <c r="L14" s="363"/>
      <c r="M14" s="443"/>
      <c r="N14" s="363"/>
      <c r="O14" s="443"/>
      <c r="P14" s="363"/>
      <c r="Q14" s="443"/>
      <c r="R14" s="363"/>
      <c r="S14" s="443" t="s">
        <v>1344</v>
      </c>
      <c r="T14" s="363"/>
      <c r="U14" s="443"/>
      <c r="V14" s="363"/>
      <c r="W14" s="443">
        <v>32</v>
      </c>
      <c r="X14" s="363"/>
      <c r="Y14" s="443"/>
      <c r="Z14" s="363"/>
      <c r="AA14" s="443"/>
      <c r="AB14" s="363"/>
      <c r="AC14" s="443"/>
      <c r="AD14" s="363"/>
      <c r="AE14" s="443"/>
      <c r="AF14" s="363"/>
      <c r="AG14" s="443">
        <v>768</v>
      </c>
      <c r="AH14" s="363"/>
      <c r="AI14" s="443"/>
      <c r="AJ14" s="363"/>
      <c r="AK14" s="443"/>
      <c r="AL14" s="363"/>
      <c r="AM14" s="443"/>
      <c r="AN14" s="363"/>
      <c r="AO14" s="443"/>
      <c r="AP14" s="362"/>
      <c r="AQ14" s="355"/>
    </row>
    <row r="15" spans="1:43" s="444" customFormat="1" ht="14" thickTop="1" x14ac:dyDescent="0.15">
      <c r="A15" s="362"/>
      <c r="B15" s="401" t="s">
        <v>21</v>
      </c>
      <c r="C15" s="1229" t="s">
        <v>424</v>
      </c>
      <c r="D15" s="381" t="s">
        <v>288</v>
      </c>
      <c r="E15" s="402">
        <v>500</v>
      </c>
      <c r="F15" s="362"/>
      <c r="G15" s="421"/>
      <c r="H15" s="363"/>
      <c r="I15" s="421"/>
      <c r="J15" s="363"/>
      <c r="K15" s="421"/>
      <c r="L15" s="363"/>
      <c r="M15" s="421"/>
      <c r="N15" s="363"/>
      <c r="O15" s="421"/>
      <c r="P15" s="363"/>
      <c r="Q15" s="421"/>
      <c r="R15" s="363"/>
      <c r="S15" s="421" t="s">
        <v>1173</v>
      </c>
      <c r="T15" s="363"/>
      <c r="U15" s="421"/>
      <c r="V15" s="363"/>
      <c r="W15" s="445">
        <v>1</v>
      </c>
      <c r="X15" s="363"/>
      <c r="Y15" s="421"/>
      <c r="Z15" s="363"/>
      <c r="AA15" s="445"/>
      <c r="AB15" s="363"/>
      <c r="AC15" s="421"/>
      <c r="AD15" s="363"/>
      <c r="AE15" s="421"/>
      <c r="AF15" s="363"/>
      <c r="AG15" s="421">
        <v>500</v>
      </c>
      <c r="AH15" s="363"/>
      <c r="AI15" s="421"/>
      <c r="AJ15" s="363"/>
      <c r="AK15" s="421"/>
      <c r="AL15" s="363"/>
      <c r="AM15" s="421"/>
      <c r="AN15" s="363"/>
      <c r="AO15" s="421"/>
      <c r="AP15" s="362"/>
      <c r="AQ15" s="355"/>
    </row>
    <row r="16" spans="1:43" ht="27" thickBot="1" x14ac:dyDescent="0.2">
      <c r="B16" s="399" t="s">
        <v>22</v>
      </c>
      <c r="C16" s="1231"/>
      <c r="D16" s="380" t="s">
        <v>290</v>
      </c>
      <c r="E16" s="400" t="s">
        <v>448</v>
      </c>
      <c r="G16" s="420"/>
      <c r="I16" s="420"/>
      <c r="K16" s="420"/>
      <c r="M16" s="420"/>
      <c r="O16" s="420"/>
      <c r="Q16" s="420"/>
      <c r="S16" s="420" t="s">
        <v>1174</v>
      </c>
      <c r="U16" s="420"/>
      <c r="W16" s="420" t="s">
        <v>291</v>
      </c>
      <c r="Y16" s="420"/>
      <c r="AA16" s="420"/>
      <c r="AC16" s="420"/>
      <c r="AE16" s="420"/>
      <c r="AG16" s="420" t="s">
        <v>291</v>
      </c>
      <c r="AI16" s="420"/>
      <c r="AK16" s="420"/>
      <c r="AM16" s="420"/>
      <c r="AO16" s="420"/>
    </row>
    <row r="17" spans="1:42" ht="18" thickTop="1" thickBot="1" x14ac:dyDescent="0.2">
      <c r="B17" s="395" t="s">
        <v>21</v>
      </c>
      <c r="C17" s="377" t="s">
        <v>465</v>
      </c>
      <c r="D17" s="378" t="s">
        <v>2</v>
      </c>
      <c r="E17" s="396" t="s">
        <v>67</v>
      </c>
      <c r="G17" s="418"/>
      <c r="I17" s="418"/>
      <c r="K17" s="418"/>
      <c r="M17" s="418"/>
      <c r="O17" s="418"/>
      <c r="Q17" s="418"/>
      <c r="S17" s="418" t="s">
        <v>67</v>
      </c>
      <c r="U17" s="418"/>
      <c r="W17" s="418" t="s">
        <v>259</v>
      </c>
      <c r="Y17" s="418"/>
      <c r="AA17" s="418"/>
      <c r="AC17" s="418"/>
      <c r="AE17" s="418"/>
      <c r="AG17" s="418" t="s">
        <v>211</v>
      </c>
      <c r="AI17" s="418"/>
      <c r="AK17" s="418"/>
      <c r="AM17" s="418"/>
      <c r="AO17" s="418"/>
    </row>
    <row r="18" spans="1:42" ht="14" thickTop="1" x14ac:dyDescent="0.15">
      <c r="B18" s="405" t="s">
        <v>317</v>
      </c>
      <c r="C18" s="1229" t="s">
        <v>482</v>
      </c>
      <c r="D18" s="383" t="s">
        <v>510</v>
      </c>
      <c r="E18" s="406" t="s">
        <v>116</v>
      </c>
      <c r="G18" s="423"/>
      <c r="I18" s="423"/>
      <c r="K18" s="423"/>
      <c r="M18" s="423"/>
      <c r="O18" s="423"/>
      <c r="Q18" s="423"/>
      <c r="S18" s="423" t="s">
        <v>116</v>
      </c>
      <c r="U18" s="423"/>
      <c r="W18" s="423" t="s">
        <v>116</v>
      </c>
      <c r="Y18" s="423"/>
      <c r="AA18" s="423"/>
      <c r="AC18" s="423"/>
      <c r="AE18" s="423"/>
      <c r="AG18" s="423" t="s">
        <v>116</v>
      </c>
      <c r="AI18" s="423"/>
      <c r="AK18" s="423"/>
      <c r="AM18" s="423"/>
      <c r="AO18" s="423"/>
    </row>
    <row r="19" spans="1:42" x14ac:dyDescent="0.15">
      <c r="B19" s="403" t="s">
        <v>22</v>
      </c>
      <c r="C19" s="1230"/>
      <c r="D19" s="382" t="s">
        <v>511</v>
      </c>
      <c r="E19" s="404" t="s">
        <v>32</v>
      </c>
      <c r="G19" s="424"/>
      <c r="I19" s="424"/>
      <c r="K19" s="424"/>
      <c r="M19" s="424"/>
      <c r="O19" s="424"/>
      <c r="Q19" s="424"/>
      <c r="S19" s="424">
        <v>0</v>
      </c>
      <c r="U19" s="424"/>
      <c r="W19" s="424">
        <v>1</v>
      </c>
      <c r="Y19" s="424"/>
      <c r="AA19" s="424"/>
      <c r="AC19" s="424"/>
      <c r="AE19" s="424"/>
      <c r="AG19" s="1083">
        <v>1</v>
      </c>
      <c r="AI19" s="424"/>
      <c r="AK19" s="424"/>
      <c r="AM19" s="424"/>
      <c r="AO19" s="424"/>
    </row>
    <row r="20" spans="1:42" ht="26" x14ac:dyDescent="0.15">
      <c r="B20" s="403" t="s">
        <v>21</v>
      </c>
      <c r="C20" s="1230"/>
      <c r="D20" s="382" t="s">
        <v>293</v>
      </c>
      <c r="E20" s="404" t="s">
        <v>292</v>
      </c>
      <c r="G20" s="424"/>
      <c r="I20" s="424"/>
      <c r="K20" s="424"/>
      <c r="M20" s="424"/>
      <c r="O20" s="424"/>
      <c r="Q20" s="424"/>
      <c r="S20" s="424" t="s">
        <v>1175</v>
      </c>
      <c r="U20" s="424"/>
      <c r="W20" s="424" t="s">
        <v>983</v>
      </c>
      <c r="Y20" s="424"/>
      <c r="AA20" s="424"/>
      <c r="AC20" s="424"/>
      <c r="AE20" s="424"/>
      <c r="AG20" s="1083" t="s">
        <v>1175</v>
      </c>
      <c r="AI20" s="424"/>
      <c r="AK20" s="424"/>
      <c r="AM20" s="424"/>
      <c r="AO20" s="424"/>
    </row>
    <row r="21" spans="1:42" x14ac:dyDescent="0.15">
      <c r="B21" s="403" t="s">
        <v>22</v>
      </c>
      <c r="C21" s="1230"/>
      <c r="D21" s="382" t="s">
        <v>1</v>
      </c>
      <c r="E21" s="404" t="s">
        <v>32</v>
      </c>
      <c r="G21" s="424"/>
      <c r="I21" s="424"/>
      <c r="K21" s="424"/>
      <c r="M21" s="424"/>
      <c r="O21" s="424"/>
      <c r="Q21" s="424"/>
      <c r="S21" s="424" t="s">
        <v>575</v>
      </c>
      <c r="U21" s="424"/>
      <c r="W21" s="424" t="s">
        <v>42</v>
      </c>
      <c r="Y21" s="424"/>
      <c r="AA21" s="424"/>
      <c r="AC21" s="424"/>
      <c r="AE21" s="424"/>
      <c r="AG21" s="1083" t="s">
        <v>575</v>
      </c>
      <c r="AI21" s="424"/>
      <c r="AK21" s="424"/>
      <c r="AM21" s="424"/>
      <c r="AO21" s="424"/>
    </row>
    <row r="22" spans="1:42" ht="14" thickBot="1" x14ac:dyDescent="0.2">
      <c r="B22" s="399" t="s">
        <v>317</v>
      </c>
      <c r="C22" s="1231"/>
      <c r="D22" s="380" t="s">
        <v>437</v>
      </c>
      <c r="E22" s="400" t="s">
        <v>116</v>
      </c>
      <c r="G22" s="420"/>
      <c r="I22" s="420"/>
      <c r="K22" s="420"/>
      <c r="M22" s="420"/>
      <c r="O22" s="420"/>
      <c r="Q22" s="420"/>
      <c r="S22" s="420" t="s">
        <v>116</v>
      </c>
      <c r="U22" s="420"/>
      <c r="W22" s="420" t="s">
        <v>116</v>
      </c>
      <c r="Y22" s="420"/>
      <c r="AA22" s="420"/>
      <c r="AC22" s="420"/>
      <c r="AE22" s="420"/>
      <c r="AG22" s="420" t="s">
        <v>116</v>
      </c>
      <c r="AI22" s="420"/>
      <c r="AK22" s="420"/>
      <c r="AM22" s="420"/>
      <c r="AO22" s="420"/>
    </row>
    <row r="23" spans="1:42" ht="27" thickTop="1" x14ac:dyDescent="0.15">
      <c r="B23" s="405" t="s">
        <v>317</v>
      </c>
      <c r="C23" s="1229" t="s">
        <v>24</v>
      </c>
      <c r="D23" s="383" t="s">
        <v>438</v>
      </c>
      <c r="E23" s="406" t="s">
        <v>116</v>
      </c>
      <c r="G23" s="423"/>
      <c r="I23" s="423"/>
      <c r="K23" s="423"/>
      <c r="M23" s="423"/>
      <c r="O23" s="423"/>
      <c r="Q23" s="423"/>
      <c r="S23" s="423" t="s">
        <v>116</v>
      </c>
      <c r="U23" s="423"/>
      <c r="W23" s="423" t="s">
        <v>116</v>
      </c>
      <c r="Y23" s="423"/>
      <c r="AA23" s="423"/>
      <c r="AC23" s="423"/>
      <c r="AE23" s="423"/>
      <c r="AG23" s="423" t="s">
        <v>116</v>
      </c>
      <c r="AI23" s="423"/>
      <c r="AK23" s="423"/>
      <c r="AM23" s="423"/>
      <c r="AO23" s="423"/>
    </row>
    <row r="24" spans="1:42" x14ac:dyDescent="0.15">
      <c r="B24" s="403" t="s">
        <v>22</v>
      </c>
      <c r="C24" s="1230"/>
      <c r="D24" s="382" t="s">
        <v>4</v>
      </c>
      <c r="E24" s="404" t="s">
        <v>32</v>
      </c>
      <c r="G24" s="424"/>
      <c r="I24" s="424"/>
      <c r="K24" s="424"/>
      <c r="M24" s="424"/>
      <c r="O24" s="424"/>
      <c r="Q24" s="424"/>
      <c r="S24" s="424" t="s">
        <v>575</v>
      </c>
      <c r="U24" s="424"/>
      <c r="W24" s="424" t="s">
        <v>575</v>
      </c>
      <c r="Y24" s="424"/>
      <c r="AA24" s="424"/>
      <c r="AC24" s="424"/>
      <c r="AE24" s="424"/>
      <c r="AG24" s="1085" t="s">
        <v>575</v>
      </c>
      <c r="AI24" s="424"/>
      <c r="AK24" s="424"/>
      <c r="AM24" s="424"/>
      <c r="AO24" s="424"/>
    </row>
    <row r="25" spans="1:42" ht="14" thickBot="1" x14ac:dyDescent="0.2">
      <c r="B25" s="399" t="s">
        <v>22</v>
      </c>
      <c r="C25" s="1231"/>
      <c r="D25" s="380" t="s">
        <v>301</v>
      </c>
      <c r="E25" s="400" t="s">
        <v>32</v>
      </c>
      <c r="G25" s="420"/>
      <c r="I25" s="420"/>
      <c r="K25" s="420"/>
      <c r="M25" s="420"/>
      <c r="O25" s="420"/>
      <c r="Q25" s="420"/>
      <c r="S25" s="420" t="s">
        <v>575</v>
      </c>
      <c r="U25" s="420"/>
      <c r="W25" s="420" t="s">
        <v>575</v>
      </c>
      <c r="Y25" s="420"/>
      <c r="AA25" s="420"/>
      <c r="AC25" s="420"/>
      <c r="AE25" s="420"/>
      <c r="AG25" s="1084" t="s">
        <v>575</v>
      </c>
      <c r="AI25" s="420"/>
      <c r="AK25" s="420"/>
      <c r="AM25" s="420"/>
      <c r="AO25" s="420"/>
    </row>
    <row r="26" spans="1:42" ht="14" thickTop="1" x14ac:dyDescent="0.15">
      <c r="B26" s="405" t="s">
        <v>22</v>
      </c>
      <c r="C26" s="1229" t="s">
        <v>235</v>
      </c>
      <c r="D26" s="383" t="s">
        <v>3</v>
      </c>
      <c r="E26" s="406" t="s">
        <v>517</v>
      </c>
      <c r="F26" s="355"/>
      <c r="G26" s="423"/>
      <c r="H26" s="366"/>
      <c r="I26" s="423"/>
      <c r="J26" s="366"/>
      <c r="K26" s="423"/>
      <c r="L26" s="366"/>
      <c r="M26" s="423"/>
      <c r="N26" s="366"/>
      <c r="O26" s="423"/>
      <c r="P26" s="366"/>
      <c r="Q26" s="423"/>
      <c r="R26" s="366"/>
      <c r="S26" s="423" t="s">
        <v>1345</v>
      </c>
      <c r="T26" s="366"/>
      <c r="U26" s="423"/>
      <c r="V26" s="366"/>
      <c r="W26" s="423" t="s">
        <v>1345</v>
      </c>
      <c r="X26" s="366"/>
      <c r="Y26" s="423"/>
      <c r="Z26" s="366"/>
      <c r="AA26" s="423"/>
      <c r="AB26" s="366"/>
      <c r="AC26" s="423"/>
      <c r="AD26" s="366"/>
      <c r="AE26" s="423"/>
      <c r="AF26" s="366"/>
      <c r="AG26" s="423" t="s">
        <v>85</v>
      </c>
      <c r="AH26" s="366"/>
      <c r="AI26" s="423"/>
      <c r="AJ26" s="366"/>
      <c r="AK26" s="423"/>
      <c r="AL26" s="366"/>
      <c r="AM26" s="423"/>
      <c r="AN26" s="366"/>
      <c r="AO26" s="423"/>
      <c r="AP26" s="355"/>
    </row>
    <row r="27" spans="1:42" x14ac:dyDescent="0.15">
      <c r="B27" s="403" t="s">
        <v>317</v>
      </c>
      <c r="C27" s="1230"/>
      <c r="D27" s="382" t="s">
        <v>117</v>
      </c>
      <c r="E27" s="404" t="s">
        <v>116</v>
      </c>
      <c r="G27" s="424"/>
      <c r="I27" s="424"/>
      <c r="K27" s="424"/>
      <c r="M27" s="424"/>
      <c r="O27" s="424"/>
      <c r="Q27" s="424"/>
      <c r="S27" s="424" t="s">
        <v>116</v>
      </c>
      <c r="U27" s="424"/>
      <c r="W27" s="424" t="s">
        <v>116</v>
      </c>
      <c r="Y27" s="424"/>
      <c r="AA27" s="424"/>
      <c r="AC27" s="424"/>
      <c r="AE27" s="424"/>
      <c r="AG27" s="424" t="s">
        <v>116</v>
      </c>
      <c r="AI27" s="424"/>
      <c r="AK27" s="424"/>
      <c r="AM27" s="424"/>
      <c r="AO27" s="424"/>
    </row>
    <row r="28" spans="1:42" x14ac:dyDescent="0.15">
      <c r="B28" s="403" t="s">
        <v>317</v>
      </c>
      <c r="C28" s="1230"/>
      <c r="D28" s="382" t="s">
        <v>304</v>
      </c>
      <c r="E28" s="407" t="s">
        <v>116</v>
      </c>
      <c r="F28" s="367"/>
      <c r="G28" s="425"/>
      <c r="H28" s="368"/>
      <c r="I28" s="425"/>
      <c r="J28" s="368"/>
      <c r="K28" s="425"/>
      <c r="L28" s="368"/>
      <c r="M28" s="425"/>
      <c r="N28" s="368"/>
      <c r="O28" s="425"/>
      <c r="P28" s="368"/>
      <c r="Q28" s="425"/>
      <c r="R28" s="368"/>
      <c r="S28" s="425" t="s">
        <v>116</v>
      </c>
      <c r="T28" s="368"/>
      <c r="U28" s="425"/>
      <c r="V28" s="368"/>
      <c r="W28" s="425" t="s">
        <v>116</v>
      </c>
      <c r="X28" s="368"/>
      <c r="Y28" s="425"/>
      <c r="Z28" s="368"/>
      <c r="AA28" s="425"/>
      <c r="AB28" s="368"/>
      <c r="AC28" s="425"/>
      <c r="AD28" s="368"/>
      <c r="AE28" s="425"/>
      <c r="AF28" s="368"/>
      <c r="AG28" s="425" t="s">
        <v>116</v>
      </c>
      <c r="AH28" s="368"/>
      <c r="AI28" s="425"/>
      <c r="AJ28" s="368"/>
      <c r="AK28" s="425"/>
      <c r="AL28" s="368"/>
      <c r="AM28" s="425"/>
      <c r="AN28" s="368"/>
      <c r="AO28" s="425"/>
      <c r="AP28" s="367"/>
    </row>
    <row r="29" spans="1:42" ht="14" thickBot="1" x14ac:dyDescent="0.2">
      <c r="B29" s="399" t="s">
        <v>21</v>
      </c>
      <c r="C29" s="1231"/>
      <c r="D29" s="380" t="s">
        <v>35</v>
      </c>
      <c r="E29" s="400" t="s">
        <v>68</v>
      </c>
      <c r="G29" s="420"/>
      <c r="I29" s="420"/>
      <c r="K29" s="420"/>
      <c r="M29" s="420"/>
      <c r="O29" s="420"/>
      <c r="Q29" s="420"/>
      <c r="S29" s="420" t="s">
        <v>44</v>
      </c>
      <c r="U29" s="420"/>
      <c r="W29" s="420" t="s">
        <v>44</v>
      </c>
      <c r="Y29" s="420"/>
      <c r="AA29" s="420"/>
      <c r="AC29" s="420"/>
      <c r="AE29" s="420"/>
      <c r="AG29" s="420" t="s">
        <v>44</v>
      </c>
      <c r="AI29" s="420"/>
      <c r="AK29" s="420"/>
      <c r="AM29" s="420"/>
      <c r="AO29" s="420"/>
    </row>
    <row r="30" spans="1:42" s="371" customFormat="1" ht="14" thickTop="1" x14ac:dyDescent="0.15">
      <c r="A30" s="369"/>
      <c r="B30" s="408" t="s">
        <v>22</v>
      </c>
      <c r="C30" s="1229" t="s">
        <v>483</v>
      </c>
      <c r="D30" s="384" t="s">
        <v>307</v>
      </c>
      <c r="E30" s="409" t="s">
        <v>518</v>
      </c>
      <c r="F30" s="369"/>
      <c r="G30" s="426"/>
      <c r="H30" s="370"/>
      <c r="I30" s="426"/>
      <c r="J30" s="370"/>
      <c r="K30" s="426"/>
      <c r="L30" s="370"/>
      <c r="M30" s="426"/>
      <c r="N30" s="370"/>
      <c r="O30" s="426"/>
      <c r="P30" s="370"/>
      <c r="Q30" s="426"/>
      <c r="R30" s="370"/>
      <c r="S30" s="426" t="s">
        <v>1282</v>
      </c>
      <c r="T30" s="370"/>
      <c r="U30" s="426"/>
      <c r="V30" s="370"/>
      <c r="W30" s="426" t="s">
        <v>984</v>
      </c>
      <c r="X30" s="370"/>
      <c r="Y30" s="426"/>
      <c r="Z30" s="370"/>
      <c r="AA30" s="426"/>
      <c r="AB30" s="370"/>
      <c r="AC30" s="426"/>
      <c r="AD30" s="370"/>
      <c r="AE30" s="426"/>
      <c r="AF30" s="370"/>
      <c r="AG30" s="1088" t="s">
        <v>1373</v>
      </c>
      <c r="AH30" s="370"/>
      <c r="AI30" s="426"/>
      <c r="AJ30" s="370"/>
      <c r="AK30" s="426"/>
      <c r="AL30" s="370"/>
      <c r="AM30" s="426"/>
      <c r="AN30" s="370"/>
      <c r="AO30" s="426"/>
      <c r="AP30" s="369"/>
    </row>
    <row r="31" spans="1:42" ht="26" x14ac:dyDescent="0.15">
      <c r="B31" s="403" t="s">
        <v>22</v>
      </c>
      <c r="C31" s="1230"/>
      <c r="D31" s="382" t="s">
        <v>512</v>
      </c>
      <c r="E31" s="404" t="s">
        <v>32</v>
      </c>
      <c r="G31" s="424"/>
      <c r="I31" s="424"/>
      <c r="K31" s="424"/>
      <c r="M31" s="424"/>
      <c r="O31" s="424"/>
      <c r="Q31" s="424"/>
      <c r="S31" s="424">
        <v>0</v>
      </c>
      <c r="U31" s="424"/>
      <c r="W31" s="424" t="s">
        <v>985</v>
      </c>
      <c r="Y31" s="424"/>
      <c r="AA31" s="424"/>
      <c r="AC31" s="424"/>
      <c r="AE31" s="424"/>
      <c r="AG31" s="1087" t="s">
        <v>1374</v>
      </c>
      <c r="AI31" s="424"/>
      <c r="AK31" s="424"/>
      <c r="AM31" s="424"/>
      <c r="AO31" s="424"/>
    </row>
    <row r="32" spans="1:42" ht="39" x14ac:dyDescent="0.15">
      <c r="B32" s="403" t="s">
        <v>22</v>
      </c>
      <c r="C32" s="1230"/>
      <c r="D32" s="382" t="s">
        <v>315</v>
      </c>
      <c r="E32" s="404" t="s">
        <v>32</v>
      </c>
      <c r="G32" s="424"/>
      <c r="I32" s="424"/>
      <c r="K32" s="424"/>
      <c r="M32" s="424"/>
      <c r="O32" s="424"/>
      <c r="Q32" s="424"/>
      <c r="S32" s="424" t="s">
        <v>1176</v>
      </c>
      <c r="U32" s="424"/>
      <c r="W32" s="424" t="s">
        <v>986</v>
      </c>
      <c r="Y32" s="424"/>
      <c r="AA32" s="424"/>
      <c r="AC32" s="424"/>
      <c r="AE32" s="424"/>
      <c r="AG32" s="424">
        <v>3</v>
      </c>
      <c r="AI32" s="424"/>
      <c r="AK32" s="424"/>
      <c r="AM32" s="424"/>
      <c r="AO32" s="424"/>
    </row>
    <row r="33" spans="1:42" ht="27" thickBot="1" x14ac:dyDescent="0.2">
      <c r="B33" s="399" t="s">
        <v>22</v>
      </c>
      <c r="C33" s="1231"/>
      <c r="D33" s="380" t="s">
        <v>316</v>
      </c>
      <c r="E33" s="400" t="s">
        <v>32</v>
      </c>
      <c r="G33" s="420"/>
      <c r="I33" s="420"/>
      <c r="K33" s="420"/>
      <c r="M33" s="420"/>
      <c r="O33" s="420"/>
      <c r="Q33" s="420"/>
      <c r="S33" s="420" t="s">
        <v>1177</v>
      </c>
      <c r="U33" s="420"/>
      <c r="W33" s="420" t="s">
        <v>987</v>
      </c>
      <c r="Y33" s="420"/>
      <c r="AA33" s="420"/>
      <c r="AC33" s="420"/>
      <c r="AE33" s="420"/>
      <c r="AG33" s="1086" t="s">
        <v>1372</v>
      </c>
      <c r="AI33" s="420"/>
      <c r="AK33" s="420"/>
      <c r="AM33" s="420"/>
      <c r="AO33" s="420"/>
    </row>
    <row r="34" spans="1:42" ht="27" thickTop="1" x14ac:dyDescent="0.15">
      <c r="B34" s="405" t="s">
        <v>21</v>
      </c>
      <c r="C34" s="1229" t="s">
        <v>305</v>
      </c>
      <c r="D34" s="383" t="s">
        <v>27</v>
      </c>
      <c r="E34" s="406" t="s">
        <v>84</v>
      </c>
      <c r="G34" s="423"/>
      <c r="I34" s="423"/>
      <c r="K34" s="423"/>
      <c r="M34" s="423"/>
      <c r="O34" s="423"/>
      <c r="Q34" s="423"/>
      <c r="S34" s="423" t="s">
        <v>1178</v>
      </c>
      <c r="U34" s="423"/>
      <c r="W34" s="423" t="s">
        <v>988</v>
      </c>
      <c r="Y34" s="423"/>
      <c r="AA34" s="423"/>
      <c r="AC34" s="423"/>
      <c r="AE34" s="423"/>
      <c r="AG34" s="423" t="s">
        <v>210</v>
      </c>
      <c r="AI34" s="423"/>
      <c r="AK34" s="423"/>
      <c r="AM34" s="423"/>
      <c r="AO34" s="423"/>
    </row>
    <row r="35" spans="1:42" x14ac:dyDescent="0.15">
      <c r="B35" s="403" t="s">
        <v>22</v>
      </c>
      <c r="C35" s="1230"/>
      <c r="D35" s="382" t="s">
        <v>40</v>
      </c>
      <c r="E35" s="404" t="s">
        <v>32</v>
      </c>
      <c r="G35" s="427"/>
      <c r="I35" s="427"/>
      <c r="K35" s="427"/>
      <c r="M35" s="427"/>
      <c r="O35" s="427"/>
      <c r="Q35" s="427"/>
      <c r="S35" s="427" t="s">
        <v>575</v>
      </c>
      <c r="U35" s="427"/>
      <c r="W35" s="427" t="s">
        <v>575</v>
      </c>
      <c r="Y35" s="427"/>
      <c r="AA35" s="427"/>
      <c r="AC35" s="427"/>
      <c r="AE35" s="427"/>
      <c r="AG35" s="1090" t="s">
        <v>575</v>
      </c>
      <c r="AI35" s="427"/>
      <c r="AK35" s="427"/>
      <c r="AM35" s="427"/>
      <c r="AO35" s="427"/>
    </row>
    <row r="36" spans="1:42" ht="26" x14ac:dyDescent="0.15">
      <c r="B36" s="403" t="s">
        <v>22</v>
      </c>
      <c r="C36" s="1230"/>
      <c r="D36" s="382" t="s">
        <v>319</v>
      </c>
      <c r="E36" s="404" t="s">
        <v>32</v>
      </c>
      <c r="G36" s="424"/>
      <c r="I36" s="424"/>
      <c r="K36" s="424"/>
      <c r="M36" s="424"/>
      <c r="O36" s="424"/>
      <c r="Q36" s="424"/>
      <c r="S36" s="424" t="s">
        <v>575</v>
      </c>
      <c r="U36" s="424"/>
      <c r="W36" s="424" t="s">
        <v>575</v>
      </c>
      <c r="Y36" s="424"/>
      <c r="AA36" s="424"/>
      <c r="AC36" s="424"/>
      <c r="AE36" s="424"/>
      <c r="AG36" s="1089" t="s">
        <v>575</v>
      </c>
      <c r="AI36" s="424"/>
      <c r="AK36" s="424"/>
      <c r="AM36" s="424"/>
      <c r="AO36" s="424"/>
    </row>
    <row r="37" spans="1:42" ht="27" thickBot="1" x14ac:dyDescent="0.2">
      <c r="B37" s="399" t="s">
        <v>317</v>
      </c>
      <c r="C37" s="1231"/>
      <c r="D37" s="380" t="s">
        <v>318</v>
      </c>
      <c r="E37" s="400" t="s">
        <v>116</v>
      </c>
      <c r="G37" s="420"/>
      <c r="I37" s="420"/>
      <c r="K37" s="420"/>
      <c r="M37" s="420"/>
      <c r="O37" s="420"/>
      <c r="Q37" s="420"/>
      <c r="S37" s="420" t="s">
        <v>116</v>
      </c>
      <c r="U37" s="420"/>
      <c r="W37" s="420" t="s">
        <v>116</v>
      </c>
      <c r="Y37" s="420"/>
      <c r="AA37" s="420"/>
      <c r="AC37" s="420"/>
      <c r="AE37" s="420"/>
      <c r="AG37" s="420" t="s">
        <v>116</v>
      </c>
      <c r="AI37" s="420"/>
      <c r="AK37" s="420"/>
      <c r="AM37" s="420"/>
      <c r="AO37" s="420"/>
    </row>
    <row r="38" spans="1:42" ht="27" thickTop="1" x14ac:dyDescent="0.15">
      <c r="B38" s="405" t="s">
        <v>22</v>
      </c>
      <c r="C38" s="1229" t="s">
        <v>306</v>
      </c>
      <c r="D38" s="383" t="s">
        <v>513</v>
      </c>
      <c r="E38" s="410" t="s">
        <v>32</v>
      </c>
      <c r="F38" s="372"/>
      <c r="G38" s="428"/>
      <c r="H38" s="373"/>
      <c r="I38" s="428"/>
      <c r="J38" s="373"/>
      <c r="K38" s="428"/>
      <c r="L38" s="373"/>
      <c r="M38" s="428"/>
      <c r="N38" s="373"/>
      <c r="O38" s="428"/>
      <c r="P38" s="373"/>
      <c r="Q38" s="428"/>
      <c r="R38" s="373"/>
      <c r="S38" s="428" t="s">
        <v>213</v>
      </c>
      <c r="T38" s="373"/>
      <c r="U38" s="428"/>
      <c r="V38" s="373"/>
      <c r="W38" s="428" t="s">
        <v>213</v>
      </c>
      <c r="X38" s="373"/>
      <c r="Y38" s="428"/>
      <c r="Z38" s="373"/>
      <c r="AA38" s="428"/>
      <c r="AB38" s="373"/>
      <c r="AC38" s="428"/>
      <c r="AD38" s="373"/>
      <c r="AE38" s="428"/>
      <c r="AF38" s="373"/>
      <c r="AG38" s="428" t="s">
        <v>212</v>
      </c>
      <c r="AH38" s="373"/>
      <c r="AI38" s="428"/>
      <c r="AJ38" s="373"/>
      <c r="AK38" s="428"/>
      <c r="AL38" s="373"/>
      <c r="AM38" s="428"/>
      <c r="AN38" s="373"/>
      <c r="AO38" s="428"/>
      <c r="AP38" s="372"/>
    </row>
    <row r="39" spans="1:42" ht="39" x14ac:dyDescent="0.15">
      <c r="B39" s="403" t="s">
        <v>22</v>
      </c>
      <c r="C39" s="1230"/>
      <c r="D39" s="382" t="s">
        <v>514</v>
      </c>
      <c r="E39" s="404" t="s">
        <v>32</v>
      </c>
      <c r="G39" s="424"/>
      <c r="I39" s="424"/>
      <c r="K39" s="424"/>
      <c r="M39" s="424"/>
      <c r="O39" s="424"/>
      <c r="Q39" s="424"/>
      <c r="S39" s="424" t="s">
        <v>1369</v>
      </c>
      <c r="U39" s="424"/>
      <c r="W39" s="424" t="s">
        <v>989</v>
      </c>
      <c r="Y39" s="424"/>
      <c r="AA39" s="424"/>
      <c r="AC39" s="424"/>
      <c r="AE39" s="424"/>
      <c r="AG39" s="1089" t="s">
        <v>1375</v>
      </c>
      <c r="AI39" s="424"/>
      <c r="AK39" s="424"/>
      <c r="AM39" s="424"/>
      <c r="AO39" s="424"/>
    </row>
    <row r="40" spans="1:42" ht="40" thickBot="1" x14ac:dyDescent="0.2">
      <c r="B40" s="399" t="s">
        <v>21</v>
      </c>
      <c r="C40" s="1231"/>
      <c r="D40" s="380" t="s">
        <v>515</v>
      </c>
      <c r="E40" s="400" t="s">
        <v>449</v>
      </c>
      <c r="G40" s="420"/>
      <c r="I40" s="420"/>
      <c r="K40" s="420"/>
      <c r="M40" s="420"/>
      <c r="O40" s="420"/>
      <c r="Q40" s="420"/>
      <c r="S40" s="420" t="s">
        <v>1179</v>
      </c>
      <c r="U40" s="420"/>
      <c r="W40" s="420" t="s">
        <v>260</v>
      </c>
      <c r="Y40" s="420"/>
      <c r="AA40" s="420"/>
      <c r="AC40" s="420"/>
      <c r="AE40" s="420"/>
      <c r="AG40" s="420" t="s">
        <v>44</v>
      </c>
      <c r="AI40" s="420"/>
      <c r="AK40" s="420"/>
      <c r="AM40" s="420"/>
      <c r="AO40" s="420"/>
    </row>
    <row r="41" spans="1:42" ht="27" thickTop="1" x14ac:dyDescent="0.15">
      <c r="B41" s="405" t="s">
        <v>21</v>
      </c>
      <c r="C41" s="1229" t="s">
        <v>484</v>
      </c>
      <c r="D41" s="383" t="s">
        <v>5</v>
      </c>
      <c r="E41" s="406" t="s">
        <v>327</v>
      </c>
      <c r="G41" s="423"/>
      <c r="I41" s="423"/>
      <c r="K41" s="423"/>
      <c r="M41" s="423"/>
      <c r="O41" s="423"/>
      <c r="Q41" s="423"/>
      <c r="S41" s="423" t="s">
        <v>1180</v>
      </c>
      <c r="U41" s="423"/>
      <c r="W41" s="423" t="s">
        <v>327</v>
      </c>
      <c r="Y41" s="423"/>
      <c r="AA41" s="423"/>
      <c r="AC41" s="423"/>
      <c r="AE41" s="423"/>
      <c r="AG41" s="423" t="s">
        <v>327</v>
      </c>
      <c r="AI41" s="423"/>
      <c r="AK41" s="423"/>
      <c r="AM41" s="423"/>
      <c r="AO41" s="423"/>
    </row>
    <row r="42" spans="1:42" x14ac:dyDescent="0.15">
      <c r="B42" s="411" t="s">
        <v>21</v>
      </c>
      <c r="C42" s="1230"/>
      <c r="D42" s="385" t="s">
        <v>6</v>
      </c>
      <c r="E42" s="412" t="s">
        <v>49</v>
      </c>
      <c r="F42" s="374"/>
      <c r="G42" s="429"/>
      <c r="H42" s="375"/>
      <c r="I42" s="429"/>
      <c r="J42" s="375"/>
      <c r="K42" s="429"/>
      <c r="L42" s="375"/>
      <c r="M42" s="429"/>
      <c r="N42" s="375"/>
      <c r="O42" s="429"/>
      <c r="P42" s="375"/>
      <c r="Q42" s="429"/>
      <c r="R42" s="375"/>
      <c r="S42" s="429" t="s">
        <v>1181</v>
      </c>
      <c r="T42" s="375"/>
      <c r="U42" s="429"/>
      <c r="V42" s="375"/>
      <c r="W42" s="429">
        <v>2</v>
      </c>
      <c r="X42" s="375"/>
      <c r="Y42" s="429"/>
      <c r="Z42" s="375"/>
      <c r="AA42" s="429"/>
      <c r="AB42" s="375"/>
      <c r="AC42" s="429"/>
      <c r="AD42" s="375"/>
      <c r="AE42" s="429"/>
      <c r="AF42" s="375"/>
      <c r="AG42" s="429">
        <v>1.1000000000000001</v>
      </c>
      <c r="AH42" s="375"/>
      <c r="AI42" s="429"/>
      <c r="AJ42" s="375"/>
      <c r="AK42" s="429"/>
      <c r="AL42" s="375"/>
      <c r="AM42" s="429"/>
      <c r="AN42" s="375"/>
      <c r="AO42" s="429"/>
      <c r="AP42" s="374"/>
    </row>
    <row r="43" spans="1:42" ht="14" thickBot="1" x14ac:dyDescent="0.2">
      <c r="B43" s="413" t="s">
        <v>22</v>
      </c>
      <c r="C43" s="1243"/>
      <c r="D43" s="414" t="s">
        <v>7</v>
      </c>
      <c r="E43" s="415" t="s">
        <v>32</v>
      </c>
      <c r="G43" s="430"/>
      <c r="I43" s="430"/>
      <c r="K43" s="430"/>
      <c r="M43" s="430"/>
      <c r="O43" s="430"/>
      <c r="Q43" s="430"/>
      <c r="S43" s="430" t="s">
        <v>116</v>
      </c>
      <c r="U43" s="430"/>
      <c r="W43" s="430" t="s">
        <v>116</v>
      </c>
      <c r="Y43" s="430"/>
      <c r="AA43" s="430"/>
      <c r="AC43" s="430"/>
      <c r="AE43" s="430"/>
      <c r="AG43" s="430" t="s">
        <v>116</v>
      </c>
      <c r="AI43" s="430"/>
      <c r="AK43" s="430"/>
      <c r="AM43" s="430"/>
      <c r="AO43" s="430"/>
    </row>
    <row r="44" spans="1:42" s="348" customFormat="1" ht="5" thickBot="1" x14ac:dyDescent="0.15">
      <c r="G44" s="349"/>
      <c r="H44" s="349"/>
      <c r="I44" s="349"/>
      <c r="J44" s="349"/>
      <c r="K44" s="349"/>
      <c r="L44" s="349"/>
      <c r="M44" s="349"/>
      <c r="N44" s="349"/>
      <c r="O44" s="349"/>
      <c r="P44" s="349"/>
      <c r="Q44" s="349"/>
      <c r="R44" s="349"/>
      <c r="S44" s="349"/>
      <c r="T44" s="349"/>
      <c r="U44" s="349"/>
      <c r="V44" s="349"/>
      <c r="W44" s="349"/>
      <c r="X44" s="349"/>
      <c r="Y44" s="349"/>
      <c r="Z44" s="349"/>
      <c r="AA44" s="349"/>
      <c r="AB44" s="349"/>
      <c r="AC44" s="349"/>
      <c r="AD44" s="349"/>
      <c r="AE44" s="349"/>
      <c r="AF44" s="349"/>
      <c r="AG44" s="349"/>
      <c r="AH44" s="349"/>
      <c r="AI44" s="349"/>
      <c r="AJ44" s="349"/>
      <c r="AK44" s="349"/>
      <c r="AL44" s="349"/>
      <c r="AM44" s="349"/>
      <c r="AN44" s="349"/>
      <c r="AO44" s="349"/>
    </row>
    <row r="45" spans="1:42" s="376" customFormat="1" ht="14" x14ac:dyDescent="0.15">
      <c r="A45" s="356"/>
      <c r="B45" s="1245" t="s">
        <v>320</v>
      </c>
      <c r="C45" s="1246"/>
      <c r="D45" s="1246"/>
      <c r="E45" s="1247"/>
      <c r="F45" s="356"/>
      <c r="G45" s="416" t="s">
        <v>328</v>
      </c>
      <c r="H45" s="357"/>
      <c r="I45" s="416" t="s">
        <v>328</v>
      </c>
      <c r="J45" s="357"/>
      <c r="K45" s="416" t="s">
        <v>328</v>
      </c>
      <c r="L45" s="357"/>
      <c r="M45" s="416" t="s">
        <v>328</v>
      </c>
      <c r="N45" s="357"/>
      <c r="O45" s="416" t="s">
        <v>328</v>
      </c>
      <c r="P45" s="357"/>
      <c r="Q45" s="416" t="s">
        <v>328</v>
      </c>
      <c r="R45" s="357"/>
      <c r="S45" s="416" t="s">
        <v>328</v>
      </c>
      <c r="T45" s="357"/>
      <c r="U45" s="416" t="s">
        <v>328</v>
      </c>
      <c r="V45" s="357"/>
      <c r="W45" s="416" t="s">
        <v>328</v>
      </c>
      <c r="X45" s="357"/>
      <c r="Y45" s="416" t="s">
        <v>328</v>
      </c>
      <c r="Z45" s="357"/>
      <c r="AA45" s="416" t="s">
        <v>328</v>
      </c>
      <c r="AB45" s="357"/>
      <c r="AC45" s="416" t="s">
        <v>328</v>
      </c>
      <c r="AD45" s="357"/>
      <c r="AE45" s="416" t="s">
        <v>328</v>
      </c>
      <c r="AF45" s="357"/>
      <c r="AG45" s="416" t="s">
        <v>328</v>
      </c>
      <c r="AH45" s="357"/>
      <c r="AI45" s="416" t="s">
        <v>328</v>
      </c>
      <c r="AJ45" s="357"/>
      <c r="AK45" s="416" t="s">
        <v>328</v>
      </c>
      <c r="AL45" s="357"/>
      <c r="AM45" s="416" t="s">
        <v>328</v>
      </c>
      <c r="AN45" s="357"/>
      <c r="AO45" s="416" t="s">
        <v>328</v>
      </c>
      <c r="AP45" s="356"/>
    </row>
    <row r="46" spans="1:42" x14ac:dyDescent="0.15">
      <c r="B46" s="436" t="s">
        <v>22</v>
      </c>
      <c r="C46" s="1248" t="s">
        <v>329</v>
      </c>
      <c r="D46" s="1249" t="s">
        <v>509</v>
      </c>
      <c r="E46" s="437" t="s">
        <v>325</v>
      </c>
      <c r="G46" s="431"/>
      <c r="I46" s="431"/>
      <c r="K46" s="431"/>
      <c r="M46" s="431"/>
      <c r="O46" s="431"/>
      <c r="Q46" s="431"/>
      <c r="S46" s="431" t="s">
        <v>116</v>
      </c>
      <c r="U46" s="431"/>
      <c r="W46" s="431" t="s">
        <v>116</v>
      </c>
      <c r="Y46" s="431"/>
      <c r="AA46" s="431"/>
      <c r="AC46" s="431"/>
      <c r="AE46" s="431"/>
      <c r="AG46" s="431" t="s">
        <v>116</v>
      </c>
      <c r="AI46" s="431"/>
      <c r="AK46" s="431"/>
      <c r="AM46" s="431"/>
      <c r="AO46" s="431"/>
    </row>
    <row r="47" spans="1:42" x14ac:dyDescent="0.15">
      <c r="B47" s="403" t="s">
        <v>22</v>
      </c>
      <c r="C47" s="1230"/>
      <c r="D47" s="1244"/>
      <c r="E47" s="404" t="s">
        <v>326</v>
      </c>
      <c r="G47" s="432"/>
      <c r="I47" s="432"/>
      <c r="K47" s="432"/>
      <c r="M47" s="432"/>
      <c r="O47" s="432"/>
      <c r="Q47" s="432"/>
      <c r="S47" s="432" t="s">
        <v>116</v>
      </c>
      <c r="U47" s="432"/>
      <c r="W47" s="432" t="s">
        <v>116</v>
      </c>
      <c r="Y47" s="432"/>
      <c r="AA47" s="432"/>
      <c r="AC47" s="432"/>
      <c r="AE47" s="432"/>
      <c r="AG47" s="432" t="s">
        <v>116</v>
      </c>
      <c r="AI47" s="432"/>
      <c r="AK47" s="432"/>
      <c r="AM47" s="432"/>
      <c r="AO47" s="432"/>
    </row>
    <row r="48" spans="1:42" x14ac:dyDescent="0.15">
      <c r="B48" s="403" t="s">
        <v>21</v>
      </c>
      <c r="C48" s="1230"/>
      <c r="D48" s="1244"/>
      <c r="E48" s="404" t="s">
        <v>321</v>
      </c>
      <c r="G48" s="432"/>
      <c r="I48" s="432"/>
      <c r="K48" s="432"/>
      <c r="M48" s="432"/>
      <c r="O48" s="432"/>
      <c r="Q48" s="432"/>
      <c r="S48" s="432" t="s">
        <v>91</v>
      </c>
      <c r="U48" s="432"/>
      <c r="W48" s="432" t="s">
        <v>91</v>
      </c>
      <c r="Y48" s="432"/>
      <c r="AA48" s="432"/>
      <c r="AC48" s="432"/>
      <c r="AE48" s="432"/>
      <c r="AG48" s="432" t="s">
        <v>91</v>
      </c>
      <c r="AI48" s="432"/>
      <c r="AK48" s="432"/>
      <c r="AM48" s="432"/>
      <c r="AO48" s="432"/>
    </row>
    <row r="49" spans="2:41" x14ac:dyDescent="0.15">
      <c r="B49" s="403" t="s">
        <v>21</v>
      </c>
      <c r="C49" s="1230"/>
      <c r="D49" s="1244"/>
      <c r="E49" s="404" t="s">
        <v>322</v>
      </c>
      <c r="G49" s="432"/>
      <c r="I49" s="432"/>
      <c r="K49" s="432"/>
      <c r="M49" s="432"/>
      <c r="O49" s="432"/>
      <c r="Q49" s="432"/>
      <c r="S49" s="432">
        <v>1100</v>
      </c>
      <c r="U49" s="432"/>
      <c r="W49" s="432">
        <v>189</v>
      </c>
      <c r="Y49" s="432"/>
      <c r="AA49" s="432"/>
      <c r="AC49" s="432"/>
      <c r="AE49" s="432"/>
      <c r="AG49" s="432">
        <v>959.2</v>
      </c>
      <c r="AI49" s="432"/>
      <c r="AK49" s="432"/>
      <c r="AM49" s="432"/>
      <c r="AO49" s="432"/>
    </row>
    <row r="50" spans="2:41" ht="14" thickBot="1" x14ac:dyDescent="0.2">
      <c r="B50" s="399" t="s">
        <v>21</v>
      </c>
      <c r="C50" s="1231"/>
      <c r="D50" s="1250"/>
      <c r="E50" s="400" t="s">
        <v>323</v>
      </c>
      <c r="G50" s="433"/>
      <c r="I50" s="433"/>
      <c r="K50" s="433"/>
      <c r="M50" s="433"/>
      <c r="O50" s="433"/>
      <c r="Q50" s="433"/>
      <c r="S50" s="433">
        <v>2900</v>
      </c>
      <c r="U50" s="433"/>
      <c r="W50" s="433">
        <v>320</v>
      </c>
      <c r="Y50" s="433"/>
      <c r="AA50" s="433"/>
      <c r="AC50" s="433"/>
      <c r="AE50" s="433"/>
      <c r="AG50" s="433">
        <v>1319.2</v>
      </c>
      <c r="AI50" s="433"/>
      <c r="AK50" s="433"/>
      <c r="AM50" s="433"/>
      <c r="AO50" s="433"/>
    </row>
    <row r="51" spans="2:41" ht="14" thickTop="1" x14ac:dyDescent="0.15">
      <c r="B51" s="405" t="s">
        <v>22</v>
      </c>
      <c r="C51" s="1229" t="s">
        <v>330</v>
      </c>
      <c r="D51" s="386" t="s">
        <v>114</v>
      </c>
      <c r="E51" s="406" t="s">
        <v>32</v>
      </c>
      <c r="G51" s="434"/>
      <c r="I51" s="434"/>
      <c r="K51" s="434"/>
      <c r="M51" s="434"/>
      <c r="O51" s="434"/>
      <c r="Q51" s="434"/>
      <c r="S51" s="434" t="s">
        <v>116</v>
      </c>
      <c r="U51" s="434"/>
      <c r="W51" s="434" t="s">
        <v>116</v>
      </c>
      <c r="Y51" s="434"/>
      <c r="AA51" s="434"/>
      <c r="AC51" s="434"/>
      <c r="AE51" s="434"/>
      <c r="AG51" s="434" t="s">
        <v>42</v>
      </c>
      <c r="AI51" s="434"/>
      <c r="AK51" s="434"/>
      <c r="AM51" s="434"/>
      <c r="AO51" s="434"/>
    </row>
    <row r="52" spans="2:41" x14ac:dyDescent="0.15">
      <c r="B52" s="403" t="s">
        <v>22</v>
      </c>
      <c r="C52" s="1230"/>
      <c r="D52" s="1244" t="s">
        <v>324</v>
      </c>
      <c r="E52" s="404" t="s">
        <v>321</v>
      </c>
      <c r="G52" s="432"/>
      <c r="I52" s="432"/>
      <c r="K52" s="432"/>
      <c r="M52" s="432"/>
      <c r="O52" s="432"/>
      <c r="Q52" s="432"/>
      <c r="S52" s="432">
        <v>200</v>
      </c>
      <c r="U52" s="432"/>
      <c r="W52" s="432">
        <v>12</v>
      </c>
      <c r="Y52" s="432"/>
      <c r="AA52" s="432"/>
      <c r="AC52" s="432"/>
      <c r="AE52" s="432"/>
      <c r="AG52" s="432">
        <v>103.2</v>
      </c>
      <c r="AI52" s="432"/>
      <c r="AK52" s="432"/>
      <c r="AM52" s="432"/>
      <c r="AO52" s="432"/>
    </row>
    <row r="53" spans="2:41" x14ac:dyDescent="0.15">
      <c r="B53" s="403" t="s">
        <v>22</v>
      </c>
      <c r="C53" s="1230"/>
      <c r="D53" s="1244"/>
      <c r="E53" s="404" t="s">
        <v>322</v>
      </c>
      <c r="G53" s="432"/>
      <c r="I53" s="432"/>
      <c r="K53" s="432"/>
      <c r="M53" s="432"/>
      <c r="O53" s="432"/>
      <c r="Q53" s="432"/>
      <c r="S53" s="432">
        <v>250</v>
      </c>
      <c r="U53" s="432"/>
      <c r="W53" s="432">
        <v>50</v>
      </c>
      <c r="Y53" s="432"/>
      <c r="AA53" s="432"/>
      <c r="AC53" s="432"/>
      <c r="AE53" s="432"/>
      <c r="AG53" s="432">
        <v>447.2</v>
      </c>
      <c r="AI53" s="432"/>
      <c r="AK53" s="432"/>
      <c r="AM53" s="432"/>
      <c r="AO53" s="432"/>
    </row>
    <row r="54" spans="2:41" x14ac:dyDescent="0.15">
      <c r="B54" s="403" t="s">
        <v>22</v>
      </c>
      <c r="C54" s="1230"/>
      <c r="D54" s="1244"/>
      <c r="E54" s="404" t="s">
        <v>323</v>
      </c>
      <c r="G54" s="432"/>
      <c r="I54" s="432"/>
      <c r="K54" s="432"/>
      <c r="M54" s="432"/>
      <c r="O54" s="432"/>
      <c r="Q54" s="432"/>
      <c r="S54" s="432">
        <v>300</v>
      </c>
      <c r="U54" s="432"/>
      <c r="W54" s="432">
        <v>140</v>
      </c>
      <c r="Y54" s="432"/>
      <c r="AA54" s="432"/>
      <c r="AC54" s="432"/>
      <c r="AE54" s="432"/>
      <c r="AG54" s="432">
        <v>719.2</v>
      </c>
      <c r="AI54" s="432"/>
      <c r="AK54" s="432"/>
      <c r="AM54" s="432"/>
      <c r="AO54" s="432"/>
    </row>
    <row r="55" spans="2:41" x14ac:dyDescent="0.15">
      <c r="B55" s="403" t="s">
        <v>22</v>
      </c>
      <c r="C55" s="1230"/>
      <c r="D55" s="387" t="s">
        <v>10</v>
      </c>
      <c r="E55" s="404" t="s">
        <v>32</v>
      </c>
      <c r="G55" s="432"/>
      <c r="I55" s="432"/>
      <c r="K55" s="432"/>
      <c r="M55" s="432"/>
      <c r="O55" s="432"/>
      <c r="Q55" s="432"/>
      <c r="S55" s="432" t="s">
        <v>116</v>
      </c>
      <c r="U55" s="432"/>
      <c r="W55" s="432">
        <v>15</v>
      </c>
      <c r="Y55" s="432"/>
      <c r="AA55" s="432"/>
      <c r="AC55" s="432"/>
      <c r="AE55" s="432"/>
      <c r="AG55" s="432">
        <v>20</v>
      </c>
      <c r="AI55" s="432"/>
      <c r="AK55" s="432"/>
      <c r="AM55" s="432"/>
      <c r="AO55" s="432"/>
    </row>
    <row r="56" spans="2:41" ht="14" thickBot="1" x14ac:dyDescent="0.2">
      <c r="B56" s="413" t="s">
        <v>22</v>
      </c>
      <c r="C56" s="1243"/>
      <c r="D56" s="438" t="s">
        <v>9</v>
      </c>
      <c r="E56" s="415" t="s">
        <v>32</v>
      </c>
      <c r="G56" s="435"/>
      <c r="I56" s="435"/>
      <c r="K56" s="435"/>
      <c r="M56" s="435"/>
      <c r="O56" s="435"/>
      <c r="Q56" s="435"/>
      <c r="S56" s="435">
        <v>10</v>
      </c>
      <c r="U56" s="435"/>
      <c r="W56" s="435">
        <v>5</v>
      </c>
      <c r="Y56" s="435"/>
      <c r="AA56" s="435"/>
      <c r="AC56" s="435"/>
      <c r="AE56" s="435"/>
      <c r="AG56" s="435">
        <v>8</v>
      </c>
      <c r="AI56" s="435"/>
      <c r="AK56" s="435"/>
      <c r="AM56" s="435"/>
      <c r="AO56" s="435"/>
    </row>
    <row r="57" spans="2:41" s="348" customFormat="1" ht="4" x14ac:dyDescent="0.1">
      <c r="G57" s="349"/>
      <c r="H57" s="349"/>
      <c r="I57" s="349"/>
      <c r="J57" s="349"/>
      <c r="K57" s="349"/>
      <c r="L57" s="349"/>
      <c r="M57" s="349"/>
      <c r="N57" s="349"/>
      <c r="O57" s="349"/>
      <c r="P57" s="349"/>
      <c r="Q57" s="349"/>
      <c r="R57" s="349"/>
      <c r="S57" s="349"/>
      <c r="T57" s="349"/>
      <c r="U57" s="349"/>
      <c r="V57" s="349"/>
      <c r="W57" s="439"/>
      <c r="X57" s="349"/>
      <c r="Y57" s="349"/>
      <c r="Z57" s="349"/>
      <c r="AA57" s="349"/>
      <c r="AB57" s="349"/>
      <c r="AC57" s="349"/>
      <c r="AD57" s="349"/>
      <c r="AE57" s="349"/>
      <c r="AF57" s="349"/>
      <c r="AG57" s="349"/>
      <c r="AH57" s="349"/>
      <c r="AI57" s="349"/>
      <c r="AJ57" s="349"/>
      <c r="AK57" s="349"/>
      <c r="AL57" s="349"/>
      <c r="AM57" s="349"/>
      <c r="AN57" s="349"/>
      <c r="AO57" s="349"/>
    </row>
    <row r="58" spans="2:41" s="353" customFormat="1" x14ac:dyDescent="0.15">
      <c r="G58" s="354"/>
      <c r="H58" s="354"/>
      <c r="I58" s="354"/>
      <c r="J58" s="354"/>
      <c r="K58" s="354"/>
      <c r="L58" s="354"/>
      <c r="M58" s="354"/>
      <c r="N58" s="354"/>
      <c r="O58" s="354"/>
      <c r="P58" s="354"/>
      <c r="Q58" s="354"/>
      <c r="R58" s="354"/>
      <c r="S58" s="354"/>
      <c r="T58" s="354"/>
      <c r="U58" s="354"/>
      <c r="V58" s="354"/>
      <c r="W58" s="354"/>
      <c r="X58" s="354"/>
      <c r="Y58" s="354"/>
      <c r="Z58" s="354"/>
      <c r="AA58" s="354"/>
      <c r="AB58" s="354"/>
      <c r="AC58" s="354"/>
      <c r="AD58" s="354"/>
      <c r="AE58" s="354"/>
      <c r="AF58" s="354"/>
      <c r="AG58" s="354"/>
      <c r="AH58" s="354"/>
      <c r="AI58" s="354"/>
      <c r="AJ58" s="354"/>
      <c r="AK58" s="354"/>
      <c r="AL58" s="354"/>
      <c r="AM58" s="354"/>
      <c r="AN58" s="354"/>
      <c r="AO58" s="354"/>
    </row>
    <row r="59" spans="2:41" s="353" customFormat="1" x14ac:dyDescent="0.15">
      <c r="G59" s="354"/>
      <c r="H59" s="354"/>
      <c r="I59" s="354"/>
      <c r="J59" s="354"/>
      <c r="K59" s="354"/>
      <c r="L59" s="354"/>
      <c r="M59" s="354"/>
      <c r="N59" s="354"/>
      <c r="O59" s="354"/>
      <c r="P59" s="354"/>
      <c r="Q59" s="354"/>
      <c r="R59" s="354"/>
      <c r="S59" s="354"/>
      <c r="T59" s="354"/>
      <c r="U59" s="354"/>
      <c r="V59" s="354"/>
      <c r="W59" s="354"/>
      <c r="X59" s="354"/>
      <c r="Y59" s="354"/>
      <c r="Z59" s="354"/>
      <c r="AA59" s="354"/>
      <c r="AB59" s="354"/>
      <c r="AC59" s="354"/>
      <c r="AD59" s="354"/>
      <c r="AE59" s="354"/>
      <c r="AF59" s="354"/>
      <c r="AG59" s="354"/>
      <c r="AH59" s="354"/>
      <c r="AI59" s="354"/>
      <c r="AJ59" s="354"/>
      <c r="AK59" s="354"/>
      <c r="AL59" s="354"/>
      <c r="AM59" s="354"/>
      <c r="AN59" s="354"/>
      <c r="AO59" s="354"/>
    </row>
    <row r="60" spans="2:41" s="353" customFormat="1" x14ac:dyDescent="0.15">
      <c r="G60" s="354"/>
      <c r="H60" s="354"/>
      <c r="I60" s="354"/>
      <c r="J60" s="354"/>
      <c r="K60" s="354"/>
      <c r="L60" s="354"/>
      <c r="M60" s="354"/>
      <c r="N60" s="354"/>
      <c r="O60" s="354"/>
      <c r="P60" s="354"/>
      <c r="Q60" s="354"/>
      <c r="R60" s="354"/>
      <c r="S60" s="354"/>
      <c r="T60" s="354"/>
      <c r="U60" s="354"/>
      <c r="V60" s="354"/>
      <c r="W60" s="354"/>
      <c r="X60" s="354"/>
      <c r="Y60" s="354"/>
      <c r="Z60" s="354"/>
      <c r="AA60" s="354"/>
      <c r="AB60" s="354"/>
      <c r="AC60" s="354"/>
      <c r="AD60" s="354"/>
      <c r="AE60" s="354"/>
      <c r="AF60" s="354"/>
      <c r="AG60" s="354"/>
      <c r="AH60" s="354"/>
      <c r="AI60" s="354"/>
      <c r="AJ60" s="354"/>
      <c r="AK60" s="354"/>
      <c r="AL60" s="354"/>
      <c r="AM60" s="354"/>
      <c r="AN60" s="354"/>
      <c r="AO60" s="354"/>
    </row>
    <row r="61" spans="2:41" s="353" customFormat="1" x14ac:dyDescent="0.15">
      <c r="G61" s="354"/>
      <c r="H61" s="354"/>
      <c r="I61" s="354"/>
      <c r="J61" s="354"/>
      <c r="K61" s="354"/>
      <c r="L61" s="354"/>
      <c r="M61" s="354"/>
      <c r="N61" s="354"/>
      <c r="O61" s="354"/>
      <c r="P61" s="354"/>
      <c r="Q61" s="354"/>
      <c r="R61" s="354"/>
      <c r="S61" s="354"/>
      <c r="T61" s="354"/>
      <c r="U61" s="354"/>
      <c r="V61" s="354"/>
      <c r="W61" s="354"/>
      <c r="X61" s="354"/>
      <c r="Y61" s="354"/>
      <c r="Z61" s="354"/>
      <c r="AA61" s="354"/>
      <c r="AB61" s="354"/>
      <c r="AC61" s="354"/>
      <c r="AD61" s="354"/>
      <c r="AE61" s="354"/>
      <c r="AF61" s="354"/>
      <c r="AG61" s="354"/>
      <c r="AH61" s="354"/>
      <c r="AI61" s="354"/>
      <c r="AJ61" s="354"/>
      <c r="AK61" s="354"/>
      <c r="AL61" s="354"/>
      <c r="AM61" s="354"/>
      <c r="AN61" s="354"/>
      <c r="AO61" s="354"/>
    </row>
    <row r="62" spans="2:41" s="353" customFormat="1" x14ac:dyDescent="0.15">
      <c r="G62" s="354"/>
      <c r="H62" s="354"/>
      <c r="I62" s="354"/>
      <c r="J62" s="354"/>
      <c r="K62" s="354"/>
      <c r="L62" s="354"/>
      <c r="M62" s="354"/>
      <c r="N62" s="354"/>
      <c r="O62" s="354"/>
      <c r="P62" s="354"/>
      <c r="Q62" s="354"/>
      <c r="R62" s="354"/>
      <c r="S62" s="354"/>
      <c r="T62" s="354"/>
      <c r="U62" s="354"/>
      <c r="V62" s="354"/>
      <c r="W62" s="354"/>
      <c r="X62" s="354"/>
      <c r="Y62" s="354"/>
      <c r="Z62" s="354"/>
      <c r="AA62" s="354"/>
      <c r="AB62" s="354"/>
      <c r="AC62" s="354"/>
      <c r="AD62" s="354"/>
      <c r="AE62" s="354"/>
      <c r="AF62" s="354"/>
      <c r="AG62" s="354"/>
      <c r="AH62" s="354"/>
      <c r="AI62" s="354"/>
      <c r="AJ62" s="354"/>
      <c r="AK62" s="354"/>
      <c r="AL62" s="354"/>
      <c r="AM62" s="354"/>
      <c r="AN62" s="354"/>
      <c r="AO62" s="354"/>
    </row>
    <row r="63" spans="2:41" s="353" customFormat="1" x14ac:dyDescent="0.15">
      <c r="G63" s="354"/>
      <c r="H63" s="354"/>
      <c r="I63" s="354"/>
      <c r="J63" s="354"/>
      <c r="K63" s="354"/>
      <c r="L63" s="354"/>
      <c r="M63" s="354"/>
      <c r="N63" s="354"/>
      <c r="O63" s="354"/>
      <c r="P63" s="354"/>
      <c r="Q63" s="354"/>
      <c r="R63" s="354"/>
      <c r="S63" s="354"/>
      <c r="T63" s="354"/>
      <c r="U63" s="354"/>
      <c r="V63" s="354"/>
      <c r="W63" s="354"/>
      <c r="X63" s="354"/>
      <c r="Y63" s="354"/>
      <c r="Z63" s="354"/>
      <c r="AA63" s="354"/>
      <c r="AB63" s="354"/>
      <c r="AC63" s="354"/>
      <c r="AD63" s="354"/>
      <c r="AE63" s="354"/>
      <c r="AF63" s="354"/>
      <c r="AG63" s="354"/>
      <c r="AH63" s="354"/>
      <c r="AI63" s="354"/>
      <c r="AJ63" s="354"/>
      <c r="AK63" s="354"/>
      <c r="AL63" s="354"/>
      <c r="AM63" s="354"/>
      <c r="AN63" s="354"/>
      <c r="AO63" s="354"/>
    </row>
    <row r="64" spans="2:41" s="353" customFormat="1" x14ac:dyDescent="0.15">
      <c r="G64" s="354"/>
      <c r="H64" s="354"/>
      <c r="I64" s="354"/>
      <c r="J64" s="354"/>
      <c r="K64" s="354"/>
      <c r="L64" s="354"/>
      <c r="M64" s="354"/>
      <c r="N64" s="354"/>
      <c r="O64" s="354"/>
      <c r="P64" s="354"/>
      <c r="Q64" s="354"/>
      <c r="R64" s="354"/>
      <c r="S64" s="354"/>
      <c r="T64" s="354"/>
      <c r="U64" s="354"/>
      <c r="V64" s="354"/>
      <c r="W64" s="354"/>
      <c r="X64" s="354"/>
      <c r="Y64" s="354"/>
      <c r="Z64" s="354"/>
      <c r="AA64" s="354"/>
      <c r="AB64" s="354"/>
      <c r="AC64" s="354"/>
      <c r="AD64" s="354"/>
      <c r="AE64" s="354"/>
      <c r="AF64" s="354"/>
      <c r="AG64" s="354"/>
      <c r="AH64" s="354"/>
      <c r="AI64" s="354"/>
      <c r="AJ64" s="354"/>
      <c r="AK64" s="354"/>
      <c r="AL64" s="354"/>
      <c r="AM64" s="354"/>
      <c r="AN64" s="354"/>
      <c r="AO64" s="354"/>
    </row>
    <row r="65" spans="7:41" s="353" customFormat="1" x14ac:dyDescent="0.15">
      <c r="G65" s="354"/>
      <c r="H65" s="354"/>
      <c r="I65" s="354"/>
      <c r="J65" s="354"/>
      <c r="K65" s="354"/>
      <c r="L65" s="354"/>
      <c r="M65" s="354"/>
      <c r="N65" s="354"/>
      <c r="O65" s="354"/>
      <c r="P65" s="354"/>
      <c r="Q65" s="354"/>
      <c r="R65" s="354"/>
      <c r="S65" s="354"/>
      <c r="T65" s="354"/>
      <c r="U65" s="354"/>
      <c r="V65" s="354"/>
      <c r="W65" s="354"/>
      <c r="X65" s="354"/>
      <c r="Y65" s="354"/>
      <c r="Z65" s="354"/>
      <c r="AA65" s="354"/>
      <c r="AB65" s="354"/>
      <c r="AC65" s="354"/>
      <c r="AD65" s="354"/>
      <c r="AE65" s="354"/>
      <c r="AF65" s="354"/>
      <c r="AG65" s="354"/>
      <c r="AH65" s="354"/>
      <c r="AI65" s="354"/>
      <c r="AJ65" s="354"/>
      <c r="AK65" s="354"/>
      <c r="AL65" s="354"/>
      <c r="AM65" s="354"/>
      <c r="AN65" s="354"/>
      <c r="AO65" s="354"/>
    </row>
    <row r="66" spans="7:41" s="353" customFormat="1" x14ac:dyDescent="0.15">
      <c r="G66" s="354"/>
      <c r="H66" s="354"/>
      <c r="I66" s="354"/>
      <c r="J66" s="354"/>
      <c r="K66" s="354"/>
      <c r="L66" s="354"/>
      <c r="M66" s="354"/>
      <c r="N66" s="354"/>
      <c r="O66" s="354"/>
      <c r="P66" s="354"/>
      <c r="Q66" s="354"/>
      <c r="R66" s="354"/>
      <c r="S66" s="354"/>
      <c r="T66" s="354"/>
      <c r="U66" s="354"/>
      <c r="V66" s="354"/>
      <c r="W66" s="354"/>
      <c r="X66" s="354"/>
      <c r="Y66" s="354"/>
      <c r="Z66" s="354"/>
      <c r="AA66" s="354"/>
      <c r="AB66" s="354"/>
      <c r="AC66" s="354"/>
      <c r="AD66" s="354"/>
      <c r="AE66" s="354"/>
      <c r="AF66" s="354"/>
      <c r="AG66" s="354"/>
      <c r="AH66" s="354"/>
      <c r="AI66" s="354"/>
      <c r="AJ66" s="354"/>
      <c r="AK66" s="354"/>
      <c r="AL66" s="354"/>
      <c r="AM66" s="354"/>
      <c r="AN66" s="354"/>
      <c r="AO66" s="354"/>
    </row>
    <row r="67" spans="7:41" s="353" customFormat="1" x14ac:dyDescent="0.15">
      <c r="G67" s="354"/>
      <c r="H67" s="354"/>
      <c r="I67" s="354"/>
      <c r="J67" s="354"/>
      <c r="K67" s="354"/>
      <c r="L67" s="354"/>
      <c r="M67" s="354"/>
      <c r="N67" s="354"/>
      <c r="O67" s="354"/>
      <c r="P67" s="354"/>
      <c r="Q67" s="354"/>
      <c r="R67" s="354"/>
      <c r="S67" s="354"/>
      <c r="T67" s="354"/>
      <c r="U67" s="354"/>
      <c r="V67" s="354"/>
      <c r="W67" s="354"/>
      <c r="X67" s="354"/>
      <c r="Y67" s="354"/>
      <c r="Z67" s="354"/>
      <c r="AA67" s="354"/>
      <c r="AB67" s="354"/>
      <c r="AC67" s="354"/>
      <c r="AD67" s="354"/>
      <c r="AE67" s="354"/>
      <c r="AF67" s="354"/>
      <c r="AG67" s="354"/>
      <c r="AH67" s="354"/>
      <c r="AI67" s="354"/>
      <c r="AJ67" s="354"/>
      <c r="AK67" s="354"/>
      <c r="AL67" s="354"/>
      <c r="AM67" s="354"/>
      <c r="AN67" s="354"/>
      <c r="AO67" s="354"/>
    </row>
  </sheetData>
  <sheetProtection selectLockedCells="1"/>
  <protectedRanges>
    <protectedRange sqref="D9" name="Range1_1_2_1_1"/>
    <protectedRange sqref="E12:E13" name="Range1_3_1"/>
    <protectedRange sqref="S6 AC6 AG6 AI6 Q6 G6 I6 K6 M6 O6 AO6 U6 Y6 AE6 AK6:AM6" name="Range1_2_1_1"/>
    <protectedRange sqref="AA6" name="Range1_2_1_1_1"/>
    <protectedRange sqref="W6" name="Range1_2_1_1_2"/>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B1:B1048576">
    <cfRule type="cellIs" dxfId="1686" priority="53" operator="equal">
      <formula>"N"</formula>
    </cfRule>
    <cfRule type="cellIs" dxfId="1685" priority="55" operator="equal">
      <formula>"M"</formula>
    </cfRule>
  </conditionalFormatting>
  <conditionalFormatting sqref="X1:Z1048576 D1:V38 AB1:AP38 D40:V1048576 D39:R39 T39:V39 AB40:AP1048576 AB39:AF39 AH39:AP39">
    <cfRule type="expression" dxfId="1684" priority="49">
      <formula>IF($B1="M",TRUE,FALSE)</formula>
    </cfRule>
    <cfRule type="expression" dxfId="1683" priority="54">
      <formula>IF($B1="n",TRUE,FALSE)</formula>
    </cfRule>
  </conditionalFormatting>
  <conditionalFormatting sqref="X1:Z1048576 A1:V38 AR1:XFD1048576 AB1:AP38 A40:V1048576 A39:R39 T39:V39 AB40:AP1048576 AB39:AF39 AH39:AP39">
    <cfRule type="cellIs" dxfId="1682" priority="52" operator="equal">
      <formula>"?"</formula>
    </cfRule>
    <cfRule type="containsBlanks" dxfId="1681" priority="56">
      <formula>LEN(TRIM(A1))=0</formula>
    </cfRule>
  </conditionalFormatting>
  <conditionalFormatting sqref="X1:Z1048576 G1:V38 AB1:AP38 G40:V1048576 G39:R39 T39:V39 AB40:AP1048576 AB39:AF39 AH39:AP39">
    <cfRule type="cellIs" dxfId="1680" priority="51" operator="equal">
      <formula>"N/A"</formula>
    </cfRule>
  </conditionalFormatting>
  <conditionalFormatting sqref="AA1:AA1048576">
    <cfRule type="expression" dxfId="1679" priority="44">
      <formula>IF($B1="M",TRUE,FALSE)</formula>
    </cfRule>
    <cfRule type="expression" dxfId="1678" priority="47">
      <formula>IF($B1="n",TRUE,FALSE)</formula>
    </cfRule>
  </conditionalFormatting>
  <conditionalFormatting sqref="AA1:AA1048576">
    <cfRule type="cellIs" dxfId="1677" priority="46" operator="equal">
      <formula>"?"</formula>
    </cfRule>
    <cfRule type="containsBlanks" dxfId="1676" priority="48">
      <formula>LEN(TRIM(AA1))=0</formula>
    </cfRule>
  </conditionalFormatting>
  <conditionalFormatting sqref="AA1:AA1048576">
    <cfRule type="cellIs" dxfId="1675" priority="45" operator="equal">
      <formula>"N/A"</formula>
    </cfRule>
  </conditionalFormatting>
  <conditionalFormatting sqref="W1:W10 W38:W45 W49:W1048576 W12:W34">
    <cfRule type="expression" dxfId="1674" priority="39">
      <formula>IF($B1="M",TRUE,FALSE)</formula>
    </cfRule>
    <cfRule type="expression" dxfId="1673" priority="42">
      <formula>IF($B1="n",TRUE,FALSE)</formula>
    </cfRule>
  </conditionalFormatting>
  <conditionalFormatting sqref="W1:W10 W38:W45 W49:W1048576 W12:W34">
    <cfRule type="cellIs" dxfId="1672" priority="41" operator="equal">
      <formula>"?"</formula>
    </cfRule>
    <cfRule type="containsBlanks" dxfId="1671" priority="43">
      <formula>LEN(TRIM(W1))=0</formula>
    </cfRule>
  </conditionalFormatting>
  <conditionalFormatting sqref="W1:W10 W38:W45 W49:W1048576 W12:W34">
    <cfRule type="cellIs" dxfId="1670" priority="40" operator="equal">
      <formula>"N/A"</formula>
    </cfRule>
  </conditionalFormatting>
  <conditionalFormatting sqref="AQ1:AQ13 AQ49:AQ1048576 AQ15:AQ47">
    <cfRule type="cellIs" dxfId="1669" priority="37" operator="equal">
      <formula>"N/A"</formula>
    </cfRule>
    <cfRule type="cellIs" dxfId="1668" priority="38" operator="equal">
      <formula>"?"</formula>
    </cfRule>
  </conditionalFormatting>
  <conditionalFormatting sqref="AQ14">
    <cfRule type="cellIs" dxfId="1667" priority="35" operator="equal">
      <formula>"?"</formula>
    </cfRule>
    <cfRule type="containsBlanks" dxfId="1666" priority="36">
      <formula>LEN(TRIM(AQ14))=0</formula>
    </cfRule>
  </conditionalFormatting>
  <conditionalFormatting sqref="AQ49:AQ1048576 AQ1:AQ47">
    <cfRule type="notContainsBlanks" dxfId="1665" priority="34">
      <formula>LEN(TRIM(AQ1))&gt;0</formula>
    </cfRule>
  </conditionalFormatting>
  <conditionalFormatting sqref="AQ48">
    <cfRule type="cellIs" dxfId="1664" priority="32" operator="equal">
      <formula>"N/A"</formula>
    </cfRule>
    <cfRule type="cellIs" dxfId="1663" priority="33" operator="equal">
      <formula>"?"</formula>
    </cfRule>
  </conditionalFormatting>
  <conditionalFormatting sqref="AQ48">
    <cfRule type="notContainsBlanks" dxfId="1662" priority="31">
      <formula>LEN(TRIM(AQ48))&gt;0</formula>
    </cfRule>
  </conditionalFormatting>
  <conditionalFormatting sqref="W35:W37">
    <cfRule type="expression" dxfId="1661" priority="26">
      <formula>IF($B35="M",TRUE,FALSE)</formula>
    </cfRule>
    <cfRule type="expression" dxfId="1660" priority="29">
      <formula>IF($B35="n",TRUE,FALSE)</formula>
    </cfRule>
  </conditionalFormatting>
  <conditionalFormatting sqref="W35:W37">
    <cfRule type="cellIs" dxfId="1659" priority="28" operator="equal">
      <formula>"?"</formula>
    </cfRule>
    <cfRule type="containsBlanks" dxfId="1658" priority="30">
      <formula>LEN(TRIM(W35))=0</formula>
    </cfRule>
  </conditionalFormatting>
  <conditionalFormatting sqref="W35:W37">
    <cfRule type="cellIs" dxfId="1657" priority="27" operator="equal">
      <formula>"N/A"</formula>
    </cfRule>
  </conditionalFormatting>
  <conditionalFormatting sqref="W46:W48">
    <cfRule type="expression" dxfId="1656" priority="21">
      <formula>IF($B46="M",TRUE,FALSE)</formula>
    </cfRule>
    <cfRule type="expression" dxfId="1655" priority="24">
      <formula>IF($B46="n",TRUE,FALSE)</formula>
    </cfRule>
  </conditionalFormatting>
  <conditionalFormatting sqref="W46:W48">
    <cfRule type="cellIs" dxfId="1654" priority="23" operator="equal">
      <formula>"?"</formula>
    </cfRule>
    <cfRule type="containsBlanks" dxfId="1653" priority="25">
      <formula>LEN(TRIM(W46))=0</formula>
    </cfRule>
  </conditionalFormatting>
  <conditionalFormatting sqref="W46:W48">
    <cfRule type="cellIs" dxfId="1652" priority="22" operator="equal">
      <formula>"N/A"</formula>
    </cfRule>
  </conditionalFormatting>
  <conditionalFormatting sqref="S39">
    <cfRule type="expression" dxfId="1651" priority="16">
      <formula>IF($B39="M",TRUE,FALSE)</formula>
    </cfRule>
    <cfRule type="expression" dxfId="1650" priority="19">
      <formula>IF($B39="n",TRUE,FALSE)</formula>
    </cfRule>
  </conditionalFormatting>
  <conditionalFormatting sqref="S39">
    <cfRule type="cellIs" dxfId="1649" priority="18" operator="equal">
      <formula>"?"</formula>
    </cfRule>
    <cfRule type="containsBlanks" dxfId="1648" priority="20">
      <formula>LEN(TRIM(S39))=0</formula>
    </cfRule>
  </conditionalFormatting>
  <conditionalFormatting sqref="S39">
    <cfRule type="cellIs" dxfId="1647" priority="17" operator="equal">
      <formula>"N/A"</formula>
    </cfRule>
  </conditionalFormatting>
  <conditionalFormatting sqref="AG39">
    <cfRule type="expression" dxfId="1646" priority="11">
      <formula>IF($B39="M",TRUE,FALSE)</formula>
    </cfRule>
    <cfRule type="expression" dxfId="1645" priority="14">
      <formula>IF($B39="n",TRUE,FALSE)</formula>
    </cfRule>
  </conditionalFormatting>
  <conditionalFormatting sqref="AG39">
    <cfRule type="cellIs" dxfId="1644" priority="13" operator="equal">
      <formula>"?"</formula>
    </cfRule>
    <cfRule type="containsBlanks" dxfId="1643" priority="15">
      <formula>LEN(TRIM(AG39))=0</formula>
    </cfRule>
  </conditionalFormatting>
  <conditionalFormatting sqref="AG39">
    <cfRule type="cellIs" dxfId="1642" priority="12" operator="equal">
      <formula>"N/A"</formula>
    </cfRule>
  </conditionalFormatting>
  <conditionalFormatting sqref="W11">
    <cfRule type="expression" dxfId="1641" priority="1">
      <formula>IF($B11="M",TRUE,FALSE)</formula>
    </cfRule>
    <cfRule type="expression" dxfId="1640" priority="4">
      <formula>IF($B11="n",TRUE,FALSE)</formula>
    </cfRule>
  </conditionalFormatting>
  <conditionalFormatting sqref="W11">
    <cfRule type="cellIs" dxfId="1639" priority="3" operator="equal">
      <formula>"?"</formula>
    </cfRule>
    <cfRule type="containsBlanks" dxfId="1638" priority="5">
      <formula>LEN(TRIM(W11))=0</formula>
    </cfRule>
  </conditionalFormatting>
  <conditionalFormatting sqref="W11">
    <cfRule type="cellIs" dxfId="1637" priority="2" operator="equal">
      <formula>"N/A"</formula>
    </cfRule>
  </conditionalFormatting>
  <dataValidations count="1">
    <dataValidation type="list" allowBlank="1" showInputMessage="1" showErrorMessage="1" sqref="B56 B7 B9:B17 B20 B27:B28 B30:B42">
      <formula1>"M,O,S"</formula1>
    </dataValidation>
  </dataValidations>
  <pageMargins left="0.7" right="0.7" top="0.75" bottom="0.75" header="0.3" footer="0.3"/>
  <pageSetup paperSize="5" scale="37"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8"/>
    <pageSetUpPr fitToPage="1"/>
  </sheetPr>
  <dimension ref="A1:AW67"/>
  <sheetViews>
    <sheetView showGridLines="0" zoomScale="80" zoomScaleNormal="80" zoomScalePageLayoutView="80" workbookViewId="0">
      <pane xSplit="6" ySplit="5" topLeftCell="G6" activePane="bottomRight" state="frozen"/>
      <selection activeCell="Y2" sqref="Y2"/>
      <selection pane="topRight" activeCell="Y2" sqref="Y2"/>
      <selection pane="bottomLeft" activeCell="Y2" sqref="Y2"/>
      <selection pane="bottomRight" activeCell="K2" sqref="K2"/>
    </sheetView>
  </sheetViews>
  <sheetFormatPr baseColWidth="10" defaultColWidth="8.83203125" defaultRowHeight="13" x14ac:dyDescent="0.15"/>
  <cols>
    <col min="1" max="1" width="0.83203125" style="450" customWidth="1"/>
    <col min="2" max="2" width="2.5" style="467" bestFit="1" customWidth="1"/>
    <col min="3" max="3" width="5.6640625" style="467" customWidth="1"/>
    <col min="4" max="5" width="20.6640625" style="452" customWidth="1"/>
    <col min="6" max="6" width="0.83203125" style="450" customWidth="1"/>
    <col min="7" max="7" width="20.6640625" style="467" hidden="1" customWidth="1"/>
    <col min="8" max="8" width="0.83203125" style="451" hidden="1" customWidth="1"/>
    <col min="9" max="9" width="20.6640625" style="467" hidden="1" customWidth="1"/>
    <col min="10" max="10" width="0.83203125" style="451" hidden="1" customWidth="1"/>
    <col min="11" max="11" width="20.6640625" style="467" customWidth="1"/>
    <col min="12" max="12" width="0.83203125" style="451" hidden="1" customWidth="1"/>
    <col min="13" max="13" width="20.6640625" style="467" hidden="1" customWidth="1"/>
    <col min="14" max="14" width="0.83203125" style="451" hidden="1" customWidth="1"/>
    <col min="15" max="15" width="26.6640625" style="467" hidden="1" customWidth="1"/>
    <col min="16" max="16" width="0.83203125" style="451" hidden="1" customWidth="1"/>
    <col min="17" max="17" width="14.33203125" style="467" hidden="1" customWidth="1"/>
    <col min="18" max="18" width="0.83203125" style="451" hidden="1" customWidth="1"/>
    <col min="19" max="19" width="14.33203125" style="467" hidden="1" customWidth="1"/>
    <col min="20" max="20" width="0.83203125" style="451" hidden="1" customWidth="1"/>
    <col min="21" max="21" width="14.33203125" style="467" hidden="1" customWidth="1"/>
    <col min="22" max="22" width="0.83203125" style="451" hidden="1" customWidth="1"/>
    <col min="23" max="23" width="14.33203125" style="467" hidden="1" customWidth="1"/>
    <col min="24" max="24" width="0.83203125" style="451" hidden="1" customWidth="1"/>
    <col min="25" max="25" width="14.33203125" style="467" hidden="1" customWidth="1"/>
    <col min="26" max="26" width="0.83203125" style="451" hidden="1" customWidth="1"/>
    <col min="27" max="27" width="14.33203125" style="467" hidden="1" customWidth="1"/>
    <col min="28" max="28" width="0.83203125" style="451" hidden="1" customWidth="1"/>
    <col min="29" max="29" width="14.33203125" style="467" hidden="1" customWidth="1"/>
    <col min="30" max="30" width="0.83203125" style="451" hidden="1" customWidth="1"/>
    <col min="31" max="31" width="14.33203125" style="467" hidden="1" customWidth="1"/>
    <col min="32" max="32" width="0.83203125" style="451" hidden="1" customWidth="1"/>
    <col min="33" max="33" width="14.33203125" style="467" hidden="1" customWidth="1"/>
    <col min="34" max="34" width="0.83203125" style="451" hidden="1" customWidth="1"/>
    <col min="35" max="35" width="14.33203125" style="467" hidden="1" customWidth="1"/>
    <col min="36" max="36" width="0.83203125" style="451" hidden="1" customWidth="1"/>
    <col min="37" max="37" width="15.33203125" style="467" hidden="1" customWidth="1"/>
    <col min="38" max="38" width="2.1640625" style="451" hidden="1" customWidth="1"/>
    <col min="39" max="39" width="14.33203125" style="467" hidden="1" customWidth="1"/>
    <col min="40" max="40" width="0.83203125" style="451" customWidth="1"/>
    <col min="41" max="41" width="14.33203125" style="467" hidden="1" customWidth="1"/>
    <col min="42" max="42" width="0.83203125" style="451" hidden="1" customWidth="1"/>
    <col min="43" max="43" width="14.33203125" style="467" hidden="1" customWidth="1"/>
    <col min="44" max="44" width="0.83203125" style="451" hidden="1" customWidth="1"/>
    <col min="45" max="45" width="14.33203125" style="467" hidden="1" customWidth="1"/>
    <col min="46" max="46" width="0.83203125" style="451" hidden="1" customWidth="1"/>
    <col min="47" max="47" width="14.33203125" style="467" hidden="1" customWidth="1"/>
    <col min="48" max="48" width="0.83203125" style="450" hidden="1" customWidth="1"/>
    <col min="49" max="49" width="29.6640625" style="452" customWidth="1"/>
    <col min="50" max="16384" width="8.83203125" style="452"/>
  </cols>
  <sheetData>
    <row r="1" spans="1:49" s="446" customFormat="1" ht="5" thickBot="1" x14ac:dyDescent="0.15">
      <c r="C1" s="549"/>
      <c r="G1" s="447"/>
      <c r="H1" s="447"/>
      <c r="I1" s="447"/>
      <c r="J1" s="447"/>
      <c r="K1" s="447"/>
      <c r="L1" s="447"/>
      <c r="M1" s="447"/>
      <c r="N1" s="447"/>
      <c r="O1" s="447"/>
      <c r="P1" s="447"/>
      <c r="Q1" s="447"/>
      <c r="R1" s="447"/>
      <c r="S1" s="447"/>
      <c r="T1" s="447"/>
      <c r="U1" s="447"/>
      <c r="V1" s="447"/>
      <c r="W1" s="447"/>
      <c r="X1" s="447"/>
      <c r="Y1" s="447"/>
      <c r="Z1" s="447"/>
      <c r="AA1" s="447"/>
      <c r="AB1" s="447"/>
      <c r="AC1" s="447"/>
      <c r="AD1" s="447"/>
      <c r="AE1" s="447"/>
      <c r="AF1" s="447"/>
      <c r="AG1" s="447"/>
      <c r="AH1" s="447"/>
      <c r="AI1" s="447"/>
      <c r="AJ1" s="447"/>
      <c r="AK1" s="447"/>
      <c r="AL1" s="447"/>
      <c r="AM1" s="447"/>
      <c r="AN1" s="447"/>
      <c r="AO1" s="447"/>
      <c r="AP1" s="447"/>
      <c r="AQ1" s="447"/>
      <c r="AR1" s="447"/>
      <c r="AS1" s="447"/>
      <c r="AT1" s="447"/>
      <c r="AU1" s="447"/>
    </row>
    <row r="2" spans="1:49" s="2" customFormat="1" ht="16" x14ac:dyDescent="0.2">
      <c r="A2" s="448"/>
      <c r="B2" s="1251" t="str">
        <f ca="1">IF(MID(CELL("filename",B2),(FIND("]",CELL("filename",B2),1)+1),2)="SE","SERVER",IF(MID(CELL("filename",B2),(FIND("]",CELL("filename",B2),1)+1),2)="ST","STORAGE"))</f>
        <v>STORAGE</v>
      </c>
      <c r="C2" s="1252"/>
      <c r="D2" s="1252"/>
      <c r="E2" s="1253" t="str">
        <f ca="1">RIGHT(CELL("filename",E2),LEN(CELL("filename",E2))-SEARCH("]",CELL("filename",E2)))</f>
        <v>ST-SS</v>
      </c>
      <c r="F2" s="448"/>
      <c r="G2" s="493" t="s">
        <v>382</v>
      </c>
      <c r="H2" s="449"/>
      <c r="I2" s="493" t="s">
        <v>102</v>
      </c>
      <c r="J2" s="449"/>
      <c r="K2" s="493" t="s">
        <v>387</v>
      </c>
      <c r="L2" s="449"/>
      <c r="M2" s="493" t="s">
        <v>390</v>
      </c>
      <c r="N2" s="449"/>
      <c r="O2" s="493" t="s">
        <v>104</v>
      </c>
      <c r="P2" s="449"/>
      <c r="Q2" s="493" t="s">
        <v>391</v>
      </c>
      <c r="R2" s="449"/>
      <c r="S2" s="493" t="s">
        <v>105</v>
      </c>
      <c r="T2" s="449"/>
      <c r="U2" s="493" t="s">
        <v>654</v>
      </c>
      <c r="V2" s="449"/>
      <c r="W2" s="493" t="s">
        <v>392</v>
      </c>
      <c r="X2" s="449"/>
      <c r="Y2" s="493" t="s">
        <v>107</v>
      </c>
      <c r="Z2" s="449"/>
      <c r="AA2" s="493" t="s">
        <v>393</v>
      </c>
      <c r="AB2" s="449"/>
      <c r="AC2" s="493" t="s">
        <v>395</v>
      </c>
      <c r="AD2" s="449"/>
      <c r="AE2" s="493" t="s">
        <v>520</v>
      </c>
      <c r="AF2" s="449"/>
      <c r="AG2" s="493" t="s">
        <v>397</v>
      </c>
      <c r="AH2" s="449"/>
      <c r="AI2" s="493" t="s">
        <v>398</v>
      </c>
      <c r="AJ2" s="449"/>
      <c r="AK2" s="493" t="s">
        <v>405</v>
      </c>
      <c r="AL2" s="449"/>
      <c r="AM2" s="493" t="s">
        <v>400</v>
      </c>
      <c r="AN2" s="449"/>
      <c r="AO2" s="493" t="s">
        <v>401</v>
      </c>
      <c r="AP2" s="449"/>
      <c r="AQ2" s="493" t="s">
        <v>402</v>
      </c>
      <c r="AR2" s="449"/>
      <c r="AS2" s="493" t="s">
        <v>403</v>
      </c>
      <c r="AT2" s="449"/>
      <c r="AU2" s="493" t="s">
        <v>404</v>
      </c>
      <c r="AV2" s="449"/>
    </row>
    <row r="3" spans="1:49" ht="16" x14ac:dyDescent="0.15">
      <c r="B3" s="1265" t="str">
        <f ca="1">IF(MID(CELL("filename",B3),(FIND("]",CELL("filename",B3),1)+4),1)="S","STANDARD")</f>
        <v>STANDARD</v>
      </c>
      <c r="C3" s="1266"/>
      <c r="D3" s="1266"/>
      <c r="E3" s="1254"/>
      <c r="G3" s="547"/>
      <c r="I3" s="547"/>
      <c r="K3" s="547" t="s">
        <v>1182</v>
      </c>
      <c r="M3" s="547"/>
      <c r="O3" s="547" t="s">
        <v>990</v>
      </c>
      <c r="Q3" s="547"/>
      <c r="S3" s="547"/>
      <c r="U3" s="547"/>
      <c r="W3" s="547"/>
      <c r="Y3" s="547"/>
      <c r="AA3" s="547"/>
      <c r="AC3" s="547"/>
      <c r="AE3" s="547"/>
      <c r="AG3" s="547"/>
      <c r="AI3" s="547"/>
      <c r="AK3" s="547"/>
      <c r="AM3" s="547"/>
      <c r="AO3" s="547"/>
      <c r="AQ3" s="547"/>
      <c r="AS3" s="547"/>
      <c r="AU3" s="547"/>
      <c r="AV3" s="451"/>
    </row>
    <row r="4" spans="1:49" ht="17" thickBot="1" x14ac:dyDescent="0.2">
      <c r="B4" s="1267" t="str">
        <f ca="1">IF(MID(CELL("filename",B4),(FIND("]",CELL("filename",B4),1)+5),1)="V","VALUE",IF(MID(CELL("filename",B4),(FIND("]",CELL("filename",B4),1)+5),1)="S","STANDARD",IF(MID(CELL("filename",B4),(FIND("]",CELL("filename",B4),1)+5),1)="M","MIDRANGE",IF(MID(CELL("filename",B4),(FIND("]",CELL("filename",B4),1)+5),1)="P","PERFORMANCE"))))</f>
        <v>STANDARD</v>
      </c>
      <c r="C4" s="1268"/>
      <c r="D4" s="1268"/>
      <c r="E4" s="1255"/>
      <c r="G4" s="548"/>
      <c r="I4" s="548"/>
      <c r="K4" s="548">
        <v>8100</v>
      </c>
      <c r="M4" s="548"/>
      <c r="O4" s="548">
        <v>10299</v>
      </c>
      <c r="Q4" s="548"/>
      <c r="S4" s="548"/>
      <c r="U4" s="548"/>
      <c r="W4" s="548"/>
      <c r="Y4" s="548"/>
      <c r="AA4" s="548"/>
      <c r="AC4" s="548"/>
      <c r="AE4" s="548"/>
      <c r="AG4" s="548"/>
      <c r="AI4" s="548"/>
      <c r="AK4" s="548"/>
      <c r="AM4" s="548"/>
      <c r="AO4" s="548"/>
      <c r="AQ4" s="548"/>
      <c r="AS4" s="548"/>
      <c r="AU4" s="548"/>
      <c r="AV4" s="451"/>
    </row>
    <row r="5" spans="1:49" s="446" customFormat="1" ht="5" thickBot="1" x14ac:dyDescent="0.15">
      <c r="C5" s="549"/>
      <c r="G5" s="447"/>
      <c r="H5" s="447"/>
      <c r="I5" s="447"/>
      <c r="J5" s="447"/>
      <c r="K5" s="447"/>
      <c r="L5" s="447"/>
      <c r="M5" s="447"/>
      <c r="N5" s="447"/>
      <c r="O5" s="447"/>
      <c r="P5" s="447"/>
      <c r="Q5" s="447"/>
      <c r="R5" s="447"/>
      <c r="S5" s="447"/>
      <c r="T5" s="447"/>
      <c r="U5" s="447"/>
      <c r="V5" s="447"/>
      <c r="W5" s="447"/>
      <c r="X5" s="447"/>
      <c r="Y5" s="447"/>
      <c r="Z5" s="447"/>
      <c r="AA5" s="447"/>
      <c r="AB5" s="447"/>
      <c r="AC5" s="447"/>
      <c r="AD5" s="447"/>
      <c r="AE5" s="447"/>
      <c r="AF5" s="447"/>
      <c r="AG5" s="447"/>
      <c r="AH5" s="447"/>
      <c r="AI5" s="447"/>
      <c r="AJ5" s="447"/>
      <c r="AK5" s="447"/>
      <c r="AL5" s="447"/>
      <c r="AM5" s="447"/>
      <c r="AN5" s="447"/>
      <c r="AO5" s="447"/>
      <c r="AP5" s="447"/>
      <c r="AQ5" s="447"/>
      <c r="AR5" s="447"/>
      <c r="AS5" s="447"/>
      <c r="AT5" s="447"/>
      <c r="AU5" s="447"/>
    </row>
    <row r="6" spans="1:49" s="455" customFormat="1" ht="14" x14ac:dyDescent="0.15">
      <c r="A6" s="453"/>
      <c r="B6" s="1259" t="s">
        <v>0</v>
      </c>
      <c r="C6" s="1260"/>
      <c r="D6" s="1260"/>
      <c r="E6" s="494" t="s">
        <v>426</v>
      </c>
      <c r="F6" s="453"/>
      <c r="G6" s="522" t="s">
        <v>0</v>
      </c>
      <c r="H6" s="454"/>
      <c r="I6" s="522" t="s">
        <v>0</v>
      </c>
      <c r="J6" s="454"/>
      <c r="K6" s="522" t="s">
        <v>0</v>
      </c>
      <c r="L6" s="454"/>
      <c r="M6" s="522" t="s">
        <v>0</v>
      </c>
      <c r="N6" s="454"/>
      <c r="O6" s="522" t="s">
        <v>0</v>
      </c>
      <c r="P6" s="454"/>
      <c r="Q6" s="522" t="s">
        <v>0</v>
      </c>
      <c r="R6" s="454"/>
      <c r="S6" s="522" t="s">
        <v>0</v>
      </c>
      <c r="T6" s="454"/>
      <c r="U6" s="522" t="s">
        <v>0</v>
      </c>
      <c r="V6" s="454"/>
      <c r="W6" s="522" t="s">
        <v>0</v>
      </c>
      <c r="X6" s="454"/>
      <c r="Y6" s="522" t="s">
        <v>0</v>
      </c>
      <c r="Z6" s="454"/>
      <c r="AA6" s="522" t="s">
        <v>0</v>
      </c>
      <c r="AB6" s="454"/>
      <c r="AC6" s="522" t="s">
        <v>0</v>
      </c>
      <c r="AD6" s="454"/>
      <c r="AE6" s="522" t="s">
        <v>0</v>
      </c>
      <c r="AF6" s="454"/>
      <c r="AG6" s="522" t="s">
        <v>0</v>
      </c>
      <c r="AH6" s="454"/>
      <c r="AI6" s="522" t="s">
        <v>0</v>
      </c>
      <c r="AJ6" s="454"/>
      <c r="AK6" s="522" t="s">
        <v>0</v>
      </c>
      <c r="AL6" s="454"/>
      <c r="AM6" s="522" t="s">
        <v>0</v>
      </c>
      <c r="AN6" s="454"/>
      <c r="AO6" s="522" t="s">
        <v>0</v>
      </c>
      <c r="AP6" s="454"/>
      <c r="AQ6" s="522" t="s">
        <v>0</v>
      </c>
      <c r="AR6" s="454"/>
      <c r="AS6" s="522" t="s">
        <v>0</v>
      </c>
      <c r="AT6" s="454"/>
      <c r="AU6" s="522" t="s">
        <v>0</v>
      </c>
      <c r="AV6" s="453"/>
    </row>
    <row r="7" spans="1:49" ht="18" thickBot="1" x14ac:dyDescent="0.2">
      <c r="A7" s="456"/>
      <c r="B7" s="495" t="s">
        <v>22</v>
      </c>
      <c r="C7" s="491" t="s">
        <v>277</v>
      </c>
      <c r="D7" s="492" t="s">
        <v>276</v>
      </c>
      <c r="E7" s="496" t="s">
        <v>32</v>
      </c>
      <c r="G7" s="523"/>
      <c r="I7" s="523"/>
      <c r="K7" s="523" t="s">
        <v>1183</v>
      </c>
      <c r="M7" s="523"/>
      <c r="O7" s="523" t="s">
        <v>991</v>
      </c>
      <c r="Q7" s="523"/>
      <c r="S7" s="523"/>
      <c r="U7" s="523"/>
      <c r="W7" s="523"/>
      <c r="Y7" s="523"/>
      <c r="AA7" s="523"/>
      <c r="AC7" s="523"/>
      <c r="AE7" s="523"/>
      <c r="AG7" s="523"/>
      <c r="AI7" s="523"/>
      <c r="AK7" s="523"/>
      <c r="AM7" s="523"/>
      <c r="AO7" s="523"/>
      <c r="AQ7" s="523"/>
      <c r="AS7" s="523"/>
      <c r="AU7" s="523"/>
    </row>
    <row r="8" spans="1:49" ht="24" thickTop="1" thickBot="1" x14ac:dyDescent="0.2">
      <c r="B8" s="497" t="s">
        <v>22</v>
      </c>
      <c r="C8" s="478" t="s">
        <v>462</v>
      </c>
      <c r="D8" s="479" t="s">
        <v>89</v>
      </c>
      <c r="E8" s="498" t="s">
        <v>32</v>
      </c>
      <c r="G8" s="524"/>
      <c r="I8" s="524"/>
      <c r="K8" s="524" t="s">
        <v>575</v>
      </c>
      <c r="M8" s="524"/>
      <c r="O8" s="524" t="s">
        <v>981</v>
      </c>
      <c r="Q8" s="524"/>
      <c r="S8" s="524"/>
      <c r="U8" s="524"/>
      <c r="W8" s="524"/>
      <c r="Y8" s="524"/>
      <c r="AA8" s="524"/>
      <c r="AC8" s="524"/>
      <c r="AE8" s="524"/>
      <c r="AG8" s="524"/>
      <c r="AI8" s="524"/>
      <c r="AK8" s="524"/>
      <c r="AM8" s="524"/>
      <c r="AO8" s="524"/>
      <c r="AQ8" s="524"/>
      <c r="AS8" s="524"/>
      <c r="AU8" s="524"/>
    </row>
    <row r="9" spans="1:49" ht="22" thickTop="1" thickBot="1" x14ac:dyDescent="0.2">
      <c r="B9" s="497" t="s">
        <v>22</v>
      </c>
      <c r="C9" s="478" t="s">
        <v>463</v>
      </c>
      <c r="D9" s="479" t="s">
        <v>8</v>
      </c>
      <c r="E9" s="498" t="s">
        <v>32</v>
      </c>
      <c r="G9" s="524"/>
      <c r="I9" s="524"/>
      <c r="K9" s="524" t="s">
        <v>575</v>
      </c>
      <c r="M9" s="524"/>
      <c r="O9" s="524" t="s">
        <v>992</v>
      </c>
      <c r="Q9" s="524"/>
      <c r="S9" s="524"/>
      <c r="U9" s="524"/>
      <c r="W9" s="524"/>
      <c r="Y9" s="524"/>
      <c r="AA9" s="524"/>
      <c r="AC9" s="524"/>
      <c r="AE9" s="524"/>
      <c r="AG9" s="524"/>
      <c r="AI9" s="524"/>
      <c r="AK9" s="524"/>
      <c r="AM9" s="524"/>
      <c r="AO9" s="524"/>
      <c r="AQ9" s="524"/>
      <c r="AS9" s="524"/>
      <c r="AU9" s="524"/>
    </row>
    <row r="10" spans="1:49" ht="14" thickTop="1" x14ac:dyDescent="0.15">
      <c r="B10" s="499" t="s">
        <v>22</v>
      </c>
      <c r="C10" s="1269" t="s">
        <v>464</v>
      </c>
      <c r="D10" s="480" t="s">
        <v>132</v>
      </c>
      <c r="E10" s="500" t="s">
        <v>32</v>
      </c>
      <c r="F10" s="457"/>
      <c r="G10" s="525"/>
      <c r="H10" s="458"/>
      <c r="I10" s="525"/>
      <c r="J10" s="458"/>
      <c r="K10" s="525" t="s">
        <v>575</v>
      </c>
      <c r="L10" s="458"/>
      <c r="M10" s="525"/>
      <c r="N10" s="458"/>
      <c r="O10" s="525" t="s">
        <v>129</v>
      </c>
      <c r="P10" s="458"/>
      <c r="Q10" s="525"/>
      <c r="R10" s="458"/>
      <c r="S10" s="525"/>
      <c r="T10" s="458"/>
      <c r="U10" s="525"/>
      <c r="V10" s="458"/>
      <c r="W10" s="525"/>
      <c r="X10" s="458"/>
      <c r="Y10" s="525"/>
      <c r="Z10" s="458"/>
      <c r="AA10" s="525"/>
      <c r="AB10" s="458"/>
      <c r="AC10" s="525"/>
      <c r="AD10" s="458"/>
      <c r="AE10" s="525"/>
      <c r="AF10" s="458"/>
      <c r="AG10" s="525"/>
      <c r="AH10" s="458"/>
      <c r="AI10" s="525"/>
      <c r="AJ10" s="458"/>
      <c r="AK10" s="525"/>
      <c r="AL10" s="458"/>
      <c r="AM10" s="525"/>
      <c r="AN10" s="458"/>
      <c r="AO10" s="525"/>
      <c r="AP10" s="458"/>
      <c r="AQ10" s="525"/>
      <c r="AR10" s="458"/>
      <c r="AS10" s="525"/>
      <c r="AT10" s="458"/>
      <c r="AU10" s="525"/>
      <c r="AV10" s="457"/>
    </row>
    <row r="11" spans="1:49" ht="27" thickBot="1" x14ac:dyDescent="0.2">
      <c r="B11" s="501" t="s">
        <v>22</v>
      </c>
      <c r="C11" s="1258"/>
      <c r="D11" s="481" t="s">
        <v>126</v>
      </c>
      <c r="E11" s="502" t="s">
        <v>32</v>
      </c>
      <c r="G11" s="526"/>
      <c r="I11" s="526"/>
      <c r="K11" s="526" t="s">
        <v>575</v>
      </c>
      <c r="M11" s="526"/>
      <c r="O11" s="526" t="s">
        <v>993</v>
      </c>
      <c r="Q11" s="526"/>
      <c r="S11" s="526"/>
      <c r="U11" s="526"/>
      <c r="W11" s="526"/>
      <c r="Y11" s="526"/>
      <c r="AA11" s="526"/>
      <c r="AC11" s="526"/>
      <c r="AE11" s="526"/>
      <c r="AG11" s="526"/>
      <c r="AI11" s="526"/>
      <c r="AK11" s="526"/>
      <c r="AM11" s="526"/>
      <c r="AO11" s="526"/>
      <c r="AQ11" s="526"/>
      <c r="AS11" s="526"/>
      <c r="AU11" s="526"/>
    </row>
    <row r="12" spans="1:49" ht="14" thickTop="1" x14ac:dyDescent="0.15">
      <c r="B12" s="503" t="s">
        <v>22</v>
      </c>
      <c r="C12" s="1269" t="s">
        <v>481</v>
      </c>
      <c r="D12" s="482" t="s">
        <v>288</v>
      </c>
      <c r="E12" s="504" t="s">
        <v>32</v>
      </c>
      <c r="F12" s="459"/>
      <c r="G12" s="527"/>
      <c r="H12" s="460"/>
      <c r="I12" s="527"/>
      <c r="J12" s="460"/>
      <c r="K12" s="527">
        <v>0</v>
      </c>
      <c r="L12" s="460"/>
      <c r="M12" s="527"/>
      <c r="N12" s="460"/>
      <c r="O12" s="527">
        <v>64</v>
      </c>
      <c r="P12" s="460"/>
      <c r="Q12" s="527"/>
      <c r="R12" s="460"/>
      <c r="S12" s="527"/>
      <c r="T12" s="460"/>
      <c r="U12" s="527"/>
      <c r="V12" s="460"/>
      <c r="W12" s="527"/>
      <c r="X12" s="460"/>
      <c r="Y12" s="527"/>
      <c r="Z12" s="460"/>
      <c r="AA12" s="527"/>
      <c r="AB12" s="460"/>
      <c r="AC12" s="527"/>
      <c r="AD12" s="460"/>
      <c r="AE12" s="527"/>
      <c r="AF12" s="460"/>
      <c r="AG12" s="527"/>
      <c r="AH12" s="460"/>
      <c r="AI12" s="527"/>
      <c r="AJ12" s="460"/>
      <c r="AK12" s="527"/>
      <c r="AL12" s="460"/>
      <c r="AM12" s="527"/>
      <c r="AN12" s="460"/>
      <c r="AO12" s="527"/>
      <c r="AP12" s="460"/>
      <c r="AQ12" s="527"/>
      <c r="AR12" s="460"/>
      <c r="AS12" s="527"/>
      <c r="AT12" s="460"/>
      <c r="AU12" s="527"/>
      <c r="AV12" s="459"/>
    </row>
    <row r="13" spans="1:49" x14ac:dyDescent="0.15">
      <c r="B13" s="505" t="s">
        <v>22</v>
      </c>
      <c r="C13" s="1257"/>
      <c r="D13" s="483" t="s">
        <v>127</v>
      </c>
      <c r="E13" s="506" t="s">
        <v>32</v>
      </c>
      <c r="F13" s="461"/>
      <c r="G13" s="528"/>
      <c r="H13" s="462"/>
      <c r="I13" s="528"/>
      <c r="J13" s="462"/>
      <c r="K13" s="528">
        <v>0</v>
      </c>
      <c r="L13" s="462"/>
      <c r="M13" s="528"/>
      <c r="N13" s="462"/>
      <c r="O13" s="528">
        <v>20</v>
      </c>
      <c r="P13" s="462"/>
      <c r="Q13" s="528"/>
      <c r="R13" s="462"/>
      <c r="S13" s="528"/>
      <c r="T13" s="462"/>
      <c r="U13" s="528"/>
      <c r="V13" s="462"/>
      <c r="W13" s="528"/>
      <c r="X13" s="462"/>
      <c r="Y13" s="528"/>
      <c r="Z13" s="462"/>
      <c r="AA13" s="528"/>
      <c r="AB13" s="462"/>
      <c r="AC13" s="528"/>
      <c r="AD13" s="462"/>
      <c r="AE13" s="528"/>
      <c r="AF13" s="462"/>
      <c r="AG13" s="528"/>
      <c r="AH13" s="462"/>
      <c r="AI13" s="528"/>
      <c r="AJ13" s="462"/>
      <c r="AK13" s="528"/>
      <c r="AL13" s="462"/>
      <c r="AM13" s="528"/>
      <c r="AN13" s="462"/>
      <c r="AO13" s="528"/>
      <c r="AP13" s="462"/>
      <c r="AQ13" s="528"/>
      <c r="AR13" s="462"/>
      <c r="AS13" s="528"/>
      <c r="AT13" s="462"/>
      <c r="AU13" s="528"/>
      <c r="AV13" s="461"/>
    </row>
    <row r="14" spans="1:49" s="463" customFormat="1" ht="14" thickBot="1" x14ac:dyDescent="0.2">
      <c r="A14" s="459"/>
      <c r="B14" s="507" t="s">
        <v>22</v>
      </c>
      <c r="C14" s="1258"/>
      <c r="D14" s="484" t="s">
        <v>289</v>
      </c>
      <c r="E14" s="508" t="s">
        <v>32</v>
      </c>
      <c r="F14" s="459"/>
      <c r="G14" s="529"/>
      <c r="H14" s="460"/>
      <c r="I14" s="529"/>
      <c r="J14" s="460"/>
      <c r="K14" s="529">
        <v>0</v>
      </c>
      <c r="L14" s="460"/>
      <c r="M14" s="529"/>
      <c r="N14" s="460"/>
      <c r="O14" s="529" t="s">
        <v>1346</v>
      </c>
      <c r="P14" s="460"/>
      <c r="Q14" s="529"/>
      <c r="R14" s="460"/>
      <c r="S14" s="529"/>
      <c r="T14" s="460"/>
      <c r="U14" s="529"/>
      <c r="V14" s="460"/>
      <c r="W14" s="529"/>
      <c r="X14" s="460"/>
      <c r="Y14" s="529"/>
      <c r="Z14" s="460"/>
      <c r="AA14" s="529"/>
      <c r="AB14" s="460"/>
      <c r="AC14" s="529"/>
      <c r="AD14" s="460"/>
      <c r="AE14" s="529"/>
      <c r="AF14" s="460"/>
      <c r="AG14" s="529"/>
      <c r="AH14" s="460"/>
      <c r="AI14" s="529"/>
      <c r="AJ14" s="460"/>
      <c r="AK14" s="529"/>
      <c r="AL14" s="460"/>
      <c r="AM14" s="529"/>
      <c r="AN14" s="460"/>
      <c r="AO14" s="529"/>
      <c r="AP14" s="460"/>
      <c r="AQ14" s="529"/>
      <c r="AR14" s="460"/>
      <c r="AS14" s="529"/>
      <c r="AT14" s="460"/>
      <c r="AU14" s="529"/>
      <c r="AV14" s="459"/>
      <c r="AW14" s="452"/>
    </row>
    <row r="15" spans="1:49" s="466" customFormat="1" ht="14" thickTop="1" x14ac:dyDescent="0.15">
      <c r="A15" s="464"/>
      <c r="B15" s="509" t="s">
        <v>21</v>
      </c>
      <c r="C15" s="1269" t="s">
        <v>424</v>
      </c>
      <c r="D15" s="485" t="s">
        <v>522</v>
      </c>
      <c r="E15" s="510">
        <v>2</v>
      </c>
      <c r="F15" s="464"/>
      <c r="G15" s="530"/>
      <c r="H15" s="465"/>
      <c r="I15" s="530"/>
      <c r="J15" s="465"/>
      <c r="K15" s="530" t="s">
        <v>1184</v>
      </c>
      <c r="L15" s="465"/>
      <c r="M15" s="530"/>
      <c r="N15" s="465"/>
      <c r="O15" s="530">
        <v>4</v>
      </c>
      <c r="P15" s="465"/>
      <c r="Q15" s="530"/>
      <c r="R15" s="465"/>
      <c r="S15" s="530"/>
      <c r="T15" s="465"/>
      <c r="U15" s="530"/>
      <c r="V15" s="465"/>
      <c r="W15" s="530"/>
      <c r="X15" s="465"/>
      <c r="Y15" s="530"/>
      <c r="Z15" s="465"/>
      <c r="AA15" s="530"/>
      <c r="AB15" s="465"/>
      <c r="AC15" s="530"/>
      <c r="AD15" s="465"/>
      <c r="AE15" s="530"/>
      <c r="AF15" s="465"/>
      <c r="AG15" s="530"/>
      <c r="AH15" s="465"/>
      <c r="AI15" s="530"/>
      <c r="AJ15" s="465"/>
      <c r="AK15" s="530"/>
      <c r="AL15" s="465"/>
      <c r="AM15" s="530"/>
      <c r="AN15" s="465"/>
      <c r="AO15" s="530"/>
      <c r="AP15" s="465"/>
      <c r="AQ15" s="530"/>
      <c r="AR15" s="465"/>
      <c r="AS15" s="530"/>
      <c r="AT15" s="465"/>
      <c r="AU15" s="530"/>
      <c r="AV15" s="464"/>
      <c r="AW15" s="452"/>
    </row>
    <row r="16" spans="1:49" ht="14" thickBot="1" x14ac:dyDescent="0.2">
      <c r="B16" s="501" t="s">
        <v>21</v>
      </c>
      <c r="C16" s="1258"/>
      <c r="D16" s="481" t="s">
        <v>521</v>
      </c>
      <c r="E16" s="502" t="s">
        <v>32</v>
      </c>
      <c r="G16" s="526"/>
      <c r="I16" s="526"/>
      <c r="K16" s="526" t="s">
        <v>1347</v>
      </c>
      <c r="M16" s="526"/>
      <c r="O16" s="526" t="s">
        <v>1348</v>
      </c>
      <c r="Q16" s="526"/>
      <c r="S16" s="526"/>
      <c r="U16" s="526"/>
      <c r="W16" s="526"/>
      <c r="Y16" s="526"/>
      <c r="AA16" s="526"/>
      <c r="AC16" s="526"/>
      <c r="AE16" s="526"/>
      <c r="AG16" s="526"/>
      <c r="AI16" s="526"/>
      <c r="AK16" s="526"/>
      <c r="AM16" s="526"/>
      <c r="AO16" s="526"/>
      <c r="AQ16" s="526"/>
      <c r="AS16" s="526"/>
      <c r="AU16" s="526"/>
    </row>
    <row r="17" spans="1:48" ht="18" thickTop="1" thickBot="1" x14ac:dyDescent="0.2">
      <c r="B17" s="497" t="s">
        <v>22</v>
      </c>
      <c r="C17" s="478" t="s">
        <v>465</v>
      </c>
      <c r="D17" s="479" t="s">
        <v>2</v>
      </c>
      <c r="E17" s="498" t="s">
        <v>32</v>
      </c>
      <c r="G17" s="524"/>
      <c r="I17" s="524"/>
      <c r="K17" s="524" t="s">
        <v>98</v>
      </c>
      <c r="M17" s="524"/>
      <c r="O17" s="524" t="s">
        <v>98</v>
      </c>
      <c r="Q17" s="524"/>
      <c r="S17" s="524"/>
      <c r="U17" s="524"/>
      <c r="W17" s="524"/>
      <c r="Y17" s="524"/>
      <c r="AA17" s="524"/>
      <c r="AC17" s="524"/>
      <c r="AE17" s="524"/>
      <c r="AG17" s="524"/>
      <c r="AI17" s="524"/>
      <c r="AK17" s="524"/>
      <c r="AM17" s="524"/>
      <c r="AO17" s="524"/>
      <c r="AQ17" s="524"/>
      <c r="AS17" s="524"/>
      <c r="AU17" s="524"/>
    </row>
    <row r="18" spans="1:48" ht="14" thickTop="1" x14ac:dyDescent="0.15">
      <c r="B18" s="511" t="s">
        <v>317</v>
      </c>
      <c r="C18" s="1269" t="s">
        <v>482</v>
      </c>
      <c r="D18" s="486" t="s">
        <v>486</v>
      </c>
      <c r="E18" s="512" t="s">
        <v>116</v>
      </c>
      <c r="G18" s="531"/>
      <c r="I18" s="531"/>
      <c r="K18" s="531" t="s">
        <v>116</v>
      </c>
      <c r="M18" s="531"/>
      <c r="O18" s="531" t="s">
        <v>116</v>
      </c>
      <c r="Q18" s="531"/>
      <c r="S18" s="531"/>
      <c r="U18" s="531"/>
      <c r="W18" s="531"/>
      <c r="Y18" s="531"/>
      <c r="AA18" s="531"/>
      <c r="AC18" s="531"/>
      <c r="AE18" s="531"/>
      <c r="AG18" s="531"/>
      <c r="AI18" s="531"/>
      <c r="AK18" s="531"/>
      <c r="AM18" s="531"/>
      <c r="AO18" s="531"/>
      <c r="AQ18" s="531"/>
      <c r="AS18" s="531"/>
      <c r="AU18" s="531"/>
    </row>
    <row r="19" spans="1:48" x14ac:dyDescent="0.15">
      <c r="B19" s="505" t="s">
        <v>317</v>
      </c>
      <c r="C19" s="1257"/>
      <c r="D19" s="483" t="s">
        <v>487</v>
      </c>
      <c r="E19" s="506" t="s">
        <v>116</v>
      </c>
      <c r="G19" s="532"/>
      <c r="I19" s="532"/>
      <c r="K19" s="532" t="s">
        <v>116</v>
      </c>
      <c r="M19" s="532"/>
      <c r="O19" s="532" t="s">
        <v>116</v>
      </c>
      <c r="Q19" s="532"/>
      <c r="S19" s="532"/>
      <c r="U19" s="532"/>
      <c r="W19" s="532"/>
      <c r="Y19" s="532"/>
      <c r="AA19" s="532"/>
      <c r="AC19" s="532"/>
      <c r="AE19" s="532"/>
      <c r="AG19" s="532"/>
      <c r="AI19" s="532"/>
      <c r="AK19" s="532"/>
      <c r="AM19" s="532"/>
      <c r="AO19" s="532"/>
      <c r="AQ19" s="532"/>
      <c r="AS19" s="532"/>
      <c r="AU19" s="532"/>
    </row>
    <row r="20" spans="1:48" ht="26" x14ac:dyDescent="0.15">
      <c r="B20" s="505" t="s">
        <v>317</v>
      </c>
      <c r="C20" s="1257"/>
      <c r="D20" s="483" t="s">
        <v>293</v>
      </c>
      <c r="E20" s="506" t="s">
        <v>116</v>
      </c>
      <c r="G20" s="532"/>
      <c r="I20" s="532"/>
      <c r="K20" s="532" t="s">
        <v>116</v>
      </c>
      <c r="M20" s="532"/>
      <c r="O20" s="532" t="s">
        <v>116</v>
      </c>
      <c r="Q20" s="532"/>
      <c r="S20" s="532"/>
      <c r="U20" s="532"/>
      <c r="W20" s="532"/>
      <c r="Y20" s="532"/>
      <c r="AA20" s="532"/>
      <c r="AC20" s="532"/>
      <c r="AE20" s="532"/>
      <c r="AG20" s="532"/>
      <c r="AI20" s="532"/>
      <c r="AK20" s="532"/>
      <c r="AM20" s="532"/>
      <c r="AO20" s="532"/>
      <c r="AQ20" s="532"/>
      <c r="AS20" s="532"/>
      <c r="AU20" s="532"/>
    </row>
    <row r="21" spans="1:48" x14ac:dyDescent="0.15">
      <c r="B21" s="505" t="s">
        <v>317</v>
      </c>
      <c r="C21" s="1257"/>
      <c r="D21" s="483" t="s">
        <v>1</v>
      </c>
      <c r="E21" s="506" t="s">
        <v>116</v>
      </c>
      <c r="G21" s="532"/>
      <c r="I21" s="532"/>
      <c r="K21" s="532" t="s">
        <v>116</v>
      </c>
      <c r="M21" s="532"/>
      <c r="O21" s="532" t="s">
        <v>116</v>
      </c>
      <c r="Q21" s="532"/>
      <c r="S21" s="532"/>
      <c r="U21" s="532"/>
      <c r="W21" s="532"/>
      <c r="Y21" s="532"/>
      <c r="AA21" s="532"/>
      <c r="AC21" s="532"/>
      <c r="AE21" s="532"/>
      <c r="AG21" s="532"/>
      <c r="AI21" s="532"/>
      <c r="AK21" s="532"/>
      <c r="AM21" s="532"/>
      <c r="AO21" s="532"/>
      <c r="AQ21" s="532"/>
      <c r="AS21" s="532"/>
      <c r="AU21" s="532"/>
    </row>
    <row r="22" spans="1:48" ht="14" thickBot="1" x14ac:dyDescent="0.2">
      <c r="B22" s="501" t="s">
        <v>317</v>
      </c>
      <c r="C22" s="1258"/>
      <c r="D22" s="481" t="s">
        <v>437</v>
      </c>
      <c r="E22" s="502" t="s">
        <v>116</v>
      </c>
      <c r="G22" s="526"/>
      <c r="I22" s="526"/>
      <c r="K22" s="526" t="s">
        <v>116</v>
      </c>
      <c r="M22" s="526"/>
      <c r="O22" s="526" t="s">
        <v>116</v>
      </c>
      <c r="Q22" s="526"/>
      <c r="S22" s="526"/>
      <c r="U22" s="526"/>
      <c r="W22" s="526"/>
      <c r="Y22" s="526"/>
      <c r="AA22" s="526"/>
      <c r="AC22" s="526"/>
      <c r="AE22" s="526"/>
      <c r="AG22" s="526"/>
      <c r="AI22" s="526"/>
      <c r="AK22" s="526"/>
      <c r="AM22" s="526"/>
      <c r="AO22" s="526"/>
      <c r="AQ22" s="526"/>
      <c r="AS22" s="526"/>
      <c r="AU22" s="526"/>
    </row>
    <row r="23" spans="1:48" ht="27" thickTop="1" x14ac:dyDescent="0.15">
      <c r="B23" s="511" t="s">
        <v>317</v>
      </c>
      <c r="C23" s="1269" t="s">
        <v>24</v>
      </c>
      <c r="D23" s="486" t="s">
        <v>438</v>
      </c>
      <c r="E23" s="512" t="s">
        <v>116</v>
      </c>
      <c r="G23" s="531"/>
      <c r="I23" s="531"/>
      <c r="K23" s="531" t="s">
        <v>116</v>
      </c>
      <c r="M23" s="531"/>
      <c r="O23" s="531" t="s">
        <v>116</v>
      </c>
      <c r="Q23" s="531"/>
      <c r="S23" s="531"/>
      <c r="U23" s="531"/>
      <c r="W23" s="531"/>
      <c r="Y23" s="531"/>
      <c r="AA23" s="531"/>
      <c r="AC23" s="531"/>
      <c r="AE23" s="531"/>
      <c r="AG23" s="531"/>
      <c r="AI23" s="531"/>
      <c r="AK23" s="531"/>
      <c r="AM23" s="531"/>
      <c r="AO23" s="531"/>
      <c r="AQ23" s="531"/>
      <c r="AS23" s="531"/>
      <c r="AU23" s="531"/>
    </row>
    <row r="24" spans="1:48" x14ac:dyDescent="0.15">
      <c r="B24" s="505" t="s">
        <v>317</v>
      </c>
      <c r="C24" s="1257"/>
      <c r="D24" s="483" t="s">
        <v>4</v>
      </c>
      <c r="E24" s="506" t="s">
        <v>116</v>
      </c>
      <c r="G24" s="532"/>
      <c r="I24" s="532"/>
      <c r="K24" s="532" t="s">
        <v>116</v>
      </c>
      <c r="M24" s="532"/>
      <c r="O24" s="532" t="s">
        <v>116</v>
      </c>
      <c r="Q24" s="532"/>
      <c r="S24" s="532"/>
      <c r="U24" s="532"/>
      <c r="W24" s="532"/>
      <c r="Y24" s="532"/>
      <c r="AA24" s="532"/>
      <c r="AC24" s="532"/>
      <c r="AE24" s="532"/>
      <c r="AG24" s="532"/>
      <c r="AI24" s="532"/>
      <c r="AK24" s="532"/>
      <c r="AM24" s="532"/>
      <c r="AO24" s="532"/>
      <c r="AQ24" s="532"/>
      <c r="AS24" s="532"/>
      <c r="AU24" s="532"/>
    </row>
    <row r="25" spans="1:48" ht="14" thickBot="1" x14ac:dyDescent="0.2">
      <c r="B25" s="501" t="s">
        <v>317</v>
      </c>
      <c r="C25" s="1258"/>
      <c r="D25" s="481" t="s">
        <v>301</v>
      </c>
      <c r="E25" s="502" t="s">
        <v>116</v>
      </c>
      <c r="G25" s="526"/>
      <c r="I25" s="526"/>
      <c r="K25" s="526" t="s">
        <v>116</v>
      </c>
      <c r="M25" s="526"/>
      <c r="O25" s="526" t="s">
        <v>116</v>
      </c>
      <c r="Q25" s="526"/>
      <c r="S25" s="526"/>
      <c r="U25" s="526"/>
      <c r="W25" s="526"/>
      <c r="Y25" s="526"/>
      <c r="AA25" s="526"/>
      <c r="AC25" s="526"/>
      <c r="AE25" s="526"/>
      <c r="AG25" s="526"/>
      <c r="AI25" s="526"/>
      <c r="AK25" s="526"/>
      <c r="AM25" s="526"/>
      <c r="AO25" s="526"/>
      <c r="AQ25" s="526"/>
      <c r="AS25" s="526"/>
      <c r="AU25" s="526"/>
    </row>
    <row r="26" spans="1:48" ht="14" thickTop="1" x14ac:dyDescent="0.15">
      <c r="B26" s="511" t="s">
        <v>22</v>
      </c>
      <c r="C26" s="1269" t="s">
        <v>235</v>
      </c>
      <c r="D26" s="486" t="s">
        <v>3</v>
      </c>
      <c r="E26" s="512" t="s">
        <v>517</v>
      </c>
      <c r="F26" s="452"/>
      <c r="G26" s="531"/>
      <c r="H26" s="467"/>
      <c r="I26" s="531"/>
      <c r="J26" s="467"/>
      <c r="K26" s="531" t="s">
        <v>85</v>
      </c>
      <c r="L26" s="467"/>
      <c r="M26" s="531"/>
      <c r="N26" s="467"/>
      <c r="O26" s="531" t="s">
        <v>994</v>
      </c>
      <c r="P26" s="467"/>
      <c r="Q26" s="531"/>
      <c r="R26" s="467"/>
      <c r="S26" s="531"/>
      <c r="T26" s="467"/>
      <c r="U26" s="531"/>
      <c r="V26" s="467"/>
      <c r="W26" s="531"/>
      <c r="X26" s="467"/>
      <c r="Y26" s="531"/>
      <c r="Z26" s="467"/>
      <c r="AA26" s="531"/>
      <c r="AB26" s="467"/>
      <c r="AC26" s="531"/>
      <c r="AD26" s="467"/>
      <c r="AE26" s="531"/>
      <c r="AF26" s="467"/>
      <c r="AG26" s="531"/>
      <c r="AH26" s="467"/>
      <c r="AI26" s="531"/>
      <c r="AJ26" s="467"/>
      <c r="AK26" s="531"/>
      <c r="AL26" s="467"/>
      <c r="AM26" s="531"/>
      <c r="AN26" s="467"/>
      <c r="AO26" s="531"/>
      <c r="AP26" s="467"/>
      <c r="AQ26" s="531"/>
      <c r="AR26" s="467"/>
      <c r="AS26" s="531"/>
      <c r="AT26" s="467"/>
      <c r="AU26" s="531"/>
      <c r="AV26" s="452"/>
    </row>
    <row r="27" spans="1:48" x14ac:dyDescent="0.15">
      <c r="B27" s="505" t="s">
        <v>317</v>
      </c>
      <c r="C27" s="1257"/>
      <c r="D27" s="483" t="s">
        <v>117</v>
      </c>
      <c r="E27" s="506" t="s">
        <v>116</v>
      </c>
      <c r="G27" s="532"/>
      <c r="I27" s="532"/>
      <c r="K27" s="532" t="s">
        <v>116</v>
      </c>
      <c r="M27" s="532"/>
      <c r="O27" s="532" t="s">
        <v>116</v>
      </c>
      <c r="Q27" s="532"/>
      <c r="S27" s="532"/>
      <c r="U27" s="532"/>
      <c r="W27" s="532"/>
      <c r="Y27" s="532"/>
      <c r="AA27" s="532"/>
      <c r="AC27" s="532"/>
      <c r="AE27" s="532"/>
      <c r="AG27" s="532"/>
      <c r="AI27" s="532"/>
      <c r="AK27" s="532"/>
      <c r="AM27" s="532"/>
      <c r="AO27" s="532"/>
      <c r="AQ27" s="532"/>
      <c r="AS27" s="532"/>
      <c r="AU27" s="532"/>
    </row>
    <row r="28" spans="1:48" x14ac:dyDescent="0.15">
      <c r="B28" s="505" t="s">
        <v>317</v>
      </c>
      <c r="C28" s="1257"/>
      <c r="D28" s="483" t="s">
        <v>304</v>
      </c>
      <c r="E28" s="513" t="s">
        <v>116</v>
      </c>
      <c r="F28" s="468"/>
      <c r="G28" s="533"/>
      <c r="H28" s="469"/>
      <c r="I28" s="533"/>
      <c r="J28" s="469"/>
      <c r="K28" s="533" t="s">
        <v>116</v>
      </c>
      <c r="L28" s="469"/>
      <c r="M28" s="533"/>
      <c r="N28" s="469"/>
      <c r="O28" s="533" t="s">
        <v>116</v>
      </c>
      <c r="P28" s="469"/>
      <c r="Q28" s="533"/>
      <c r="R28" s="469"/>
      <c r="S28" s="533"/>
      <c r="T28" s="469"/>
      <c r="U28" s="533"/>
      <c r="V28" s="469"/>
      <c r="W28" s="533"/>
      <c r="X28" s="469"/>
      <c r="Y28" s="533"/>
      <c r="Z28" s="469"/>
      <c r="AA28" s="533"/>
      <c r="AB28" s="469"/>
      <c r="AC28" s="533"/>
      <c r="AD28" s="469"/>
      <c r="AE28" s="533"/>
      <c r="AF28" s="469"/>
      <c r="AG28" s="533"/>
      <c r="AH28" s="469"/>
      <c r="AI28" s="533"/>
      <c r="AJ28" s="469"/>
      <c r="AK28" s="533"/>
      <c r="AL28" s="469"/>
      <c r="AM28" s="533"/>
      <c r="AN28" s="469"/>
      <c r="AO28" s="533"/>
      <c r="AP28" s="469"/>
      <c r="AQ28" s="533"/>
      <c r="AR28" s="469"/>
      <c r="AS28" s="533"/>
      <c r="AT28" s="469"/>
      <c r="AU28" s="533"/>
      <c r="AV28" s="468"/>
    </row>
    <row r="29" spans="1:48" ht="14" thickBot="1" x14ac:dyDescent="0.2">
      <c r="B29" s="501" t="s">
        <v>21</v>
      </c>
      <c r="C29" s="1258"/>
      <c r="D29" s="481" t="s">
        <v>35</v>
      </c>
      <c r="E29" s="502" t="s">
        <v>68</v>
      </c>
      <c r="G29" s="526"/>
      <c r="I29" s="526"/>
      <c r="K29" s="526" t="s">
        <v>1185</v>
      </c>
      <c r="M29" s="526"/>
      <c r="O29" s="526" t="s">
        <v>44</v>
      </c>
      <c r="Q29" s="526"/>
      <c r="S29" s="526"/>
      <c r="U29" s="526"/>
      <c r="W29" s="526"/>
      <c r="Y29" s="526"/>
      <c r="AA29" s="526"/>
      <c r="AC29" s="526"/>
      <c r="AE29" s="526"/>
      <c r="AG29" s="526"/>
      <c r="AI29" s="526"/>
      <c r="AK29" s="526"/>
      <c r="AM29" s="526"/>
      <c r="AO29" s="526"/>
      <c r="AQ29" s="526"/>
      <c r="AS29" s="526"/>
      <c r="AU29" s="526"/>
    </row>
    <row r="30" spans="1:48" s="472" customFormat="1" ht="14" thickTop="1" x14ac:dyDescent="0.15">
      <c r="A30" s="470"/>
      <c r="B30" s="514" t="s">
        <v>22</v>
      </c>
      <c r="C30" s="1269" t="s">
        <v>483</v>
      </c>
      <c r="D30" s="487" t="s">
        <v>307</v>
      </c>
      <c r="E30" s="515" t="s">
        <v>32</v>
      </c>
      <c r="F30" s="470"/>
      <c r="G30" s="534"/>
      <c r="H30" s="471"/>
      <c r="I30" s="534"/>
      <c r="J30" s="471"/>
      <c r="K30" s="534" t="s">
        <v>504</v>
      </c>
      <c r="L30" s="471"/>
      <c r="M30" s="534"/>
      <c r="N30" s="471"/>
      <c r="O30" s="534" t="s">
        <v>313</v>
      </c>
      <c r="P30" s="471"/>
      <c r="Q30" s="534"/>
      <c r="R30" s="471"/>
      <c r="S30" s="534"/>
      <c r="T30" s="471"/>
      <c r="U30" s="534"/>
      <c r="V30" s="471"/>
      <c r="W30" s="534"/>
      <c r="X30" s="471"/>
      <c r="Y30" s="534"/>
      <c r="Z30" s="471"/>
      <c r="AA30" s="534"/>
      <c r="AB30" s="471"/>
      <c r="AC30" s="534"/>
      <c r="AD30" s="471"/>
      <c r="AE30" s="534"/>
      <c r="AF30" s="471"/>
      <c r="AG30" s="534"/>
      <c r="AH30" s="471"/>
      <c r="AI30" s="534"/>
      <c r="AJ30" s="471"/>
      <c r="AK30" s="534"/>
      <c r="AL30" s="471"/>
      <c r="AM30" s="534"/>
      <c r="AN30" s="471"/>
      <c r="AO30" s="534"/>
      <c r="AP30" s="471"/>
      <c r="AQ30" s="534"/>
      <c r="AR30" s="471"/>
      <c r="AS30" s="534"/>
      <c r="AT30" s="471"/>
      <c r="AU30" s="534"/>
      <c r="AV30" s="470"/>
    </row>
    <row r="31" spans="1:48" ht="26" x14ac:dyDescent="0.15">
      <c r="B31" s="505" t="s">
        <v>22</v>
      </c>
      <c r="C31" s="1257"/>
      <c r="D31" s="483" t="s">
        <v>72</v>
      </c>
      <c r="E31" s="506" t="s">
        <v>73</v>
      </c>
      <c r="G31" s="532"/>
      <c r="I31" s="532"/>
      <c r="K31" s="532" t="s">
        <v>1186</v>
      </c>
      <c r="M31" s="532"/>
      <c r="O31" s="532" t="s">
        <v>995</v>
      </c>
      <c r="Q31" s="532"/>
      <c r="S31" s="532"/>
      <c r="U31" s="532"/>
      <c r="W31" s="532"/>
      <c r="Y31" s="532"/>
      <c r="AA31" s="532"/>
      <c r="AC31" s="532"/>
      <c r="AE31" s="532"/>
      <c r="AG31" s="532"/>
      <c r="AI31" s="532"/>
      <c r="AK31" s="532"/>
      <c r="AM31" s="532"/>
      <c r="AO31" s="532"/>
      <c r="AQ31" s="532"/>
      <c r="AS31" s="532"/>
      <c r="AU31" s="532"/>
    </row>
    <row r="32" spans="1:48" ht="26" x14ac:dyDescent="0.15">
      <c r="B32" s="505" t="s">
        <v>22</v>
      </c>
      <c r="C32" s="1257"/>
      <c r="D32" s="483" t="s">
        <v>76</v>
      </c>
      <c r="E32" s="506" t="s">
        <v>32</v>
      </c>
      <c r="G32" s="532"/>
      <c r="I32" s="532"/>
      <c r="K32" s="532" t="s">
        <v>232</v>
      </c>
      <c r="M32" s="532"/>
      <c r="O32" s="532" t="s">
        <v>232</v>
      </c>
      <c r="Q32" s="532"/>
      <c r="S32" s="532"/>
      <c r="U32" s="532"/>
      <c r="W32" s="532"/>
      <c r="Y32" s="532"/>
      <c r="AA32" s="532"/>
      <c r="AC32" s="532"/>
      <c r="AE32" s="532"/>
      <c r="AG32" s="532"/>
      <c r="AI32" s="532"/>
      <c r="AK32" s="532"/>
      <c r="AM32" s="532"/>
      <c r="AO32" s="532"/>
      <c r="AQ32" s="532"/>
      <c r="AS32" s="532"/>
      <c r="AU32" s="532"/>
    </row>
    <row r="33" spans="1:48" ht="40" thickBot="1" x14ac:dyDescent="0.2">
      <c r="B33" s="501" t="s">
        <v>22</v>
      </c>
      <c r="C33" s="1258"/>
      <c r="D33" s="481" t="s">
        <v>74</v>
      </c>
      <c r="E33" s="502" t="s">
        <v>32</v>
      </c>
      <c r="G33" s="526"/>
      <c r="I33" s="526"/>
      <c r="K33" s="526" t="s">
        <v>1187</v>
      </c>
      <c r="M33" s="526"/>
      <c r="O33" s="526" t="s">
        <v>996</v>
      </c>
      <c r="Q33" s="526"/>
      <c r="S33" s="526"/>
      <c r="U33" s="526"/>
      <c r="W33" s="526"/>
      <c r="Y33" s="526"/>
      <c r="AA33" s="526"/>
      <c r="AC33" s="526"/>
      <c r="AE33" s="526"/>
      <c r="AG33" s="526"/>
      <c r="AI33" s="526"/>
      <c r="AK33" s="526"/>
      <c r="AM33" s="526"/>
      <c r="AO33" s="526"/>
      <c r="AQ33" s="526"/>
      <c r="AS33" s="526"/>
      <c r="AU33" s="526"/>
    </row>
    <row r="34" spans="1:48" ht="27" thickTop="1" x14ac:dyDescent="0.15">
      <c r="B34" s="511" t="s">
        <v>21</v>
      </c>
      <c r="C34" s="1269" t="s">
        <v>305</v>
      </c>
      <c r="D34" s="486" t="s">
        <v>27</v>
      </c>
      <c r="E34" s="512" t="s">
        <v>75</v>
      </c>
      <c r="G34" s="531"/>
      <c r="I34" s="531"/>
      <c r="K34" s="531" t="s">
        <v>1188</v>
      </c>
      <c r="M34" s="531"/>
      <c r="O34" s="531" t="s">
        <v>997</v>
      </c>
      <c r="Q34" s="531"/>
      <c r="S34" s="531"/>
      <c r="U34" s="531"/>
      <c r="W34" s="531"/>
      <c r="Y34" s="531"/>
      <c r="AA34" s="531"/>
      <c r="AC34" s="531"/>
      <c r="AE34" s="531"/>
      <c r="AG34" s="531"/>
      <c r="AI34" s="531"/>
      <c r="AK34" s="531"/>
      <c r="AM34" s="531"/>
      <c r="AO34" s="531"/>
      <c r="AQ34" s="531"/>
      <c r="AS34" s="531"/>
      <c r="AU34" s="531"/>
    </row>
    <row r="35" spans="1:48" x14ac:dyDescent="0.15">
      <c r="B35" s="505" t="s">
        <v>317</v>
      </c>
      <c r="C35" s="1257"/>
      <c r="D35" s="483" t="s">
        <v>40</v>
      </c>
      <c r="E35" s="506" t="s">
        <v>116</v>
      </c>
      <c r="G35" s="535"/>
      <c r="I35" s="535"/>
      <c r="K35" s="535" t="s">
        <v>116</v>
      </c>
      <c r="M35" s="535"/>
      <c r="O35" s="535" t="s">
        <v>116</v>
      </c>
      <c r="Q35" s="535"/>
      <c r="S35" s="535"/>
      <c r="U35" s="535"/>
      <c r="W35" s="535"/>
      <c r="Y35" s="535"/>
      <c r="AA35" s="535"/>
      <c r="AC35" s="535"/>
      <c r="AE35" s="535"/>
      <c r="AG35" s="535"/>
      <c r="AI35" s="535"/>
      <c r="AK35" s="535"/>
      <c r="AM35" s="535"/>
      <c r="AO35" s="535"/>
      <c r="AQ35" s="535"/>
      <c r="AS35" s="535"/>
      <c r="AU35" s="535"/>
    </row>
    <row r="36" spans="1:48" ht="26" x14ac:dyDescent="0.15">
      <c r="B36" s="505" t="s">
        <v>317</v>
      </c>
      <c r="C36" s="1257"/>
      <c r="D36" s="483" t="s">
        <v>319</v>
      </c>
      <c r="E36" s="506" t="s">
        <v>116</v>
      </c>
      <c r="G36" s="532"/>
      <c r="I36" s="532"/>
      <c r="K36" s="532" t="s">
        <v>116</v>
      </c>
      <c r="M36" s="532"/>
      <c r="O36" s="532" t="s">
        <v>116</v>
      </c>
      <c r="Q36" s="532"/>
      <c r="S36" s="532"/>
      <c r="U36" s="532"/>
      <c r="W36" s="532"/>
      <c r="Y36" s="532"/>
      <c r="AA36" s="532"/>
      <c r="AC36" s="532"/>
      <c r="AE36" s="532"/>
      <c r="AG36" s="532"/>
      <c r="AI36" s="532"/>
      <c r="AK36" s="532"/>
      <c r="AM36" s="532"/>
      <c r="AO36" s="532"/>
      <c r="AQ36" s="532"/>
      <c r="AS36" s="532"/>
      <c r="AU36" s="532"/>
    </row>
    <row r="37" spans="1:48" ht="27" thickBot="1" x14ac:dyDescent="0.2">
      <c r="B37" s="501" t="s">
        <v>317</v>
      </c>
      <c r="C37" s="1258"/>
      <c r="D37" s="481" t="s">
        <v>318</v>
      </c>
      <c r="E37" s="502" t="s">
        <v>116</v>
      </c>
      <c r="G37" s="526"/>
      <c r="I37" s="526"/>
      <c r="K37" s="526" t="s">
        <v>116</v>
      </c>
      <c r="M37" s="526"/>
      <c r="O37" s="526" t="s">
        <v>116</v>
      </c>
      <c r="Q37" s="526"/>
      <c r="S37" s="526"/>
      <c r="U37" s="526"/>
      <c r="W37" s="526"/>
      <c r="Y37" s="526"/>
      <c r="AA37" s="526"/>
      <c r="AC37" s="526"/>
      <c r="AE37" s="526"/>
      <c r="AG37" s="526"/>
      <c r="AI37" s="526"/>
      <c r="AK37" s="526"/>
      <c r="AM37" s="526"/>
      <c r="AO37" s="526"/>
      <c r="AQ37" s="526"/>
      <c r="AS37" s="526"/>
      <c r="AU37" s="526"/>
    </row>
    <row r="38" spans="1:48" ht="27" thickTop="1" x14ac:dyDescent="0.15">
      <c r="B38" s="511" t="s">
        <v>21</v>
      </c>
      <c r="C38" s="1269" t="s">
        <v>306</v>
      </c>
      <c r="D38" s="486" t="s">
        <v>513</v>
      </c>
      <c r="E38" s="516" t="s">
        <v>32</v>
      </c>
      <c r="F38" s="473"/>
      <c r="G38" s="536"/>
      <c r="H38" s="474"/>
      <c r="I38" s="536"/>
      <c r="J38" s="474"/>
      <c r="K38" s="536" t="s">
        <v>1189</v>
      </c>
      <c r="L38" s="474"/>
      <c r="M38" s="536"/>
      <c r="N38" s="474"/>
      <c r="O38" s="536" t="s">
        <v>213</v>
      </c>
      <c r="P38" s="474"/>
      <c r="Q38" s="536"/>
      <c r="R38" s="474"/>
      <c r="S38" s="536"/>
      <c r="T38" s="474"/>
      <c r="U38" s="536"/>
      <c r="V38" s="474"/>
      <c r="W38" s="536"/>
      <c r="X38" s="474"/>
      <c r="Y38" s="536"/>
      <c r="Z38" s="474"/>
      <c r="AA38" s="536"/>
      <c r="AB38" s="474"/>
      <c r="AC38" s="536"/>
      <c r="AD38" s="474"/>
      <c r="AE38" s="536"/>
      <c r="AF38" s="474"/>
      <c r="AG38" s="536"/>
      <c r="AH38" s="474"/>
      <c r="AI38" s="536"/>
      <c r="AJ38" s="474"/>
      <c r="AK38" s="536"/>
      <c r="AL38" s="474"/>
      <c r="AM38" s="536"/>
      <c r="AN38" s="474"/>
      <c r="AO38" s="536"/>
      <c r="AP38" s="474"/>
      <c r="AQ38" s="536"/>
      <c r="AR38" s="474"/>
      <c r="AS38" s="536"/>
      <c r="AT38" s="474"/>
      <c r="AU38" s="536"/>
      <c r="AV38" s="473"/>
    </row>
    <row r="39" spans="1:48" ht="39" x14ac:dyDescent="0.15">
      <c r="B39" s="505" t="s">
        <v>21</v>
      </c>
      <c r="C39" s="1257"/>
      <c r="D39" s="483" t="s">
        <v>514</v>
      </c>
      <c r="E39" s="506" t="s">
        <v>69</v>
      </c>
      <c r="G39" s="532"/>
      <c r="I39" s="532"/>
      <c r="K39" s="532" t="s">
        <v>1370</v>
      </c>
      <c r="M39" s="532"/>
      <c r="O39" s="532" t="s">
        <v>998</v>
      </c>
      <c r="Q39" s="532"/>
      <c r="S39" s="532"/>
      <c r="U39" s="532"/>
      <c r="W39" s="532"/>
      <c r="Y39" s="532"/>
      <c r="AA39" s="532"/>
      <c r="AC39" s="532"/>
      <c r="AE39" s="532"/>
      <c r="AG39" s="532"/>
      <c r="AI39" s="532"/>
      <c r="AK39" s="532"/>
      <c r="AM39" s="920"/>
      <c r="AO39" s="532"/>
      <c r="AQ39" s="532"/>
      <c r="AS39" s="532"/>
      <c r="AU39" s="532"/>
    </row>
    <row r="40" spans="1:48" ht="27" thickBot="1" x14ac:dyDescent="0.2">
      <c r="B40" s="501" t="s">
        <v>21</v>
      </c>
      <c r="C40" s="1258"/>
      <c r="D40" s="481" t="s">
        <v>515</v>
      </c>
      <c r="E40" s="502" t="s">
        <v>70</v>
      </c>
      <c r="G40" s="526"/>
      <c r="I40" s="526"/>
      <c r="K40" s="526" t="s">
        <v>1190</v>
      </c>
      <c r="M40" s="526"/>
      <c r="O40" s="526" t="s">
        <v>999</v>
      </c>
      <c r="Q40" s="526"/>
      <c r="S40" s="526"/>
      <c r="U40" s="526"/>
      <c r="W40" s="526"/>
      <c r="Y40" s="526"/>
      <c r="AA40" s="526"/>
      <c r="AC40" s="526"/>
      <c r="AE40" s="526"/>
      <c r="AG40" s="526"/>
      <c r="AI40" s="526"/>
      <c r="AK40" s="526"/>
      <c r="AM40" s="526"/>
      <c r="AO40" s="526"/>
      <c r="AQ40" s="526"/>
      <c r="AS40" s="526"/>
      <c r="AU40" s="526"/>
    </row>
    <row r="41" spans="1:48" ht="27" thickTop="1" x14ac:dyDescent="0.15">
      <c r="B41" s="511" t="s">
        <v>21</v>
      </c>
      <c r="C41" s="1269" t="s">
        <v>484</v>
      </c>
      <c r="D41" s="486" t="s">
        <v>5</v>
      </c>
      <c r="E41" s="512" t="s">
        <v>327</v>
      </c>
      <c r="G41" s="531"/>
      <c r="I41" s="531"/>
      <c r="K41" s="531" t="s">
        <v>1191</v>
      </c>
      <c r="M41" s="531"/>
      <c r="O41" s="531" t="s">
        <v>327</v>
      </c>
      <c r="Q41" s="531"/>
      <c r="S41" s="531"/>
      <c r="U41" s="531"/>
      <c r="W41" s="531"/>
      <c r="Y41" s="531"/>
      <c r="AA41" s="531"/>
      <c r="AC41" s="531"/>
      <c r="AE41" s="531"/>
      <c r="AG41" s="531"/>
      <c r="AI41" s="531"/>
      <c r="AK41" s="531"/>
      <c r="AM41" s="531"/>
      <c r="AO41" s="531"/>
      <c r="AQ41" s="531"/>
      <c r="AS41" s="531"/>
      <c r="AU41" s="531"/>
    </row>
    <row r="42" spans="1:48" x14ac:dyDescent="0.15">
      <c r="B42" s="517" t="s">
        <v>21</v>
      </c>
      <c r="C42" s="1257"/>
      <c r="D42" s="488" t="s">
        <v>6</v>
      </c>
      <c r="E42" s="518" t="s">
        <v>49</v>
      </c>
      <c r="F42" s="475"/>
      <c r="G42" s="537"/>
      <c r="H42" s="476"/>
      <c r="I42" s="537"/>
      <c r="J42" s="476"/>
      <c r="K42" s="537" t="s">
        <v>535</v>
      </c>
      <c r="L42" s="476"/>
      <c r="M42" s="537"/>
      <c r="N42" s="476"/>
      <c r="O42" s="537" t="s">
        <v>535</v>
      </c>
      <c r="P42" s="476"/>
      <c r="Q42" s="537"/>
      <c r="R42" s="476"/>
      <c r="S42" s="537"/>
      <c r="T42" s="476"/>
      <c r="U42" s="537"/>
      <c r="V42" s="476"/>
      <c r="W42" s="537"/>
      <c r="X42" s="476"/>
      <c r="Y42" s="537"/>
      <c r="Z42" s="476"/>
      <c r="AA42" s="537"/>
      <c r="AB42" s="476"/>
      <c r="AC42" s="537"/>
      <c r="AD42" s="476"/>
      <c r="AE42" s="537"/>
      <c r="AF42" s="476"/>
      <c r="AG42" s="537"/>
      <c r="AH42" s="476"/>
      <c r="AI42" s="537"/>
      <c r="AJ42" s="476"/>
      <c r="AK42" s="537"/>
      <c r="AL42" s="476"/>
      <c r="AM42" s="537"/>
      <c r="AN42" s="476"/>
      <c r="AO42" s="537"/>
      <c r="AP42" s="476"/>
      <c r="AQ42" s="537"/>
      <c r="AR42" s="476"/>
      <c r="AS42" s="537"/>
      <c r="AT42" s="476"/>
      <c r="AU42" s="537"/>
      <c r="AV42" s="475"/>
    </row>
    <row r="43" spans="1:48" ht="14" thickBot="1" x14ac:dyDescent="0.2">
      <c r="B43" s="519" t="s">
        <v>22</v>
      </c>
      <c r="C43" s="1270"/>
      <c r="D43" s="520" t="s">
        <v>7</v>
      </c>
      <c r="E43" s="521" t="s">
        <v>32</v>
      </c>
      <c r="G43" s="538"/>
      <c r="I43" s="538"/>
      <c r="K43" s="538" t="s">
        <v>535</v>
      </c>
      <c r="M43" s="538"/>
      <c r="O43" s="538" t="s">
        <v>535</v>
      </c>
      <c r="Q43" s="538"/>
      <c r="S43" s="538"/>
      <c r="U43" s="538"/>
      <c r="W43" s="538"/>
      <c r="Y43" s="538"/>
      <c r="AA43" s="538"/>
      <c r="AC43" s="538"/>
      <c r="AE43" s="538"/>
      <c r="AG43" s="538"/>
      <c r="AI43" s="538"/>
      <c r="AK43" s="538"/>
      <c r="AM43" s="538"/>
      <c r="AO43" s="538"/>
      <c r="AQ43" s="538"/>
      <c r="AS43" s="538"/>
      <c r="AU43" s="538"/>
    </row>
    <row r="44" spans="1:48" s="446" customFormat="1" ht="5" thickBot="1" x14ac:dyDescent="0.15">
      <c r="C44" s="549"/>
      <c r="G44" s="447"/>
      <c r="H44" s="447"/>
      <c r="I44" s="447"/>
      <c r="J44" s="447"/>
      <c r="K44" s="447"/>
      <c r="L44" s="447"/>
      <c r="M44" s="447"/>
      <c r="N44" s="447"/>
      <c r="O44" s="447"/>
      <c r="P44" s="447"/>
      <c r="Q44" s="447"/>
      <c r="R44" s="447"/>
      <c r="S44" s="447"/>
      <c r="T44" s="447"/>
      <c r="U44" s="447"/>
      <c r="V44" s="447"/>
      <c r="W44" s="447"/>
      <c r="X44" s="447"/>
      <c r="Y44" s="447"/>
      <c r="Z44" s="447"/>
      <c r="AA44" s="447"/>
      <c r="AB44" s="447"/>
      <c r="AC44" s="447"/>
      <c r="AD44" s="447"/>
      <c r="AE44" s="447"/>
      <c r="AF44" s="447"/>
      <c r="AG44" s="447"/>
      <c r="AH44" s="447"/>
      <c r="AI44" s="447"/>
      <c r="AJ44" s="447"/>
      <c r="AK44" s="447"/>
      <c r="AL44" s="447"/>
      <c r="AM44" s="447"/>
      <c r="AN44" s="447"/>
      <c r="AO44" s="447"/>
      <c r="AP44" s="447"/>
      <c r="AQ44" s="447"/>
      <c r="AR44" s="447"/>
      <c r="AS44" s="447"/>
      <c r="AT44" s="447"/>
      <c r="AU44" s="447"/>
    </row>
    <row r="45" spans="1:48" s="477" customFormat="1" ht="14" x14ac:dyDescent="0.15">
      <c r="A45" s="453"/>
      <c r="B45" s="1259" t="s">
        <v>320</v>
      </c>
      <c r="C45" s="1260"/>
      <c r="D45" s="1260"/>
      <c r="E45" s="1261"/>
      <c r="F45" s="453"/>
      <c r="G45" s="522" t="s">
        <v>328</v>
      </c>
      <c r="H45" s="454"/>
      <c r="I45" s="522" t="s">
        <v>328</v>
      </c>
      <c r="J45" s="454"/>
      <c r="K45" s="522" t="s">
        <v>328</v>
      </c>
      <c r="L45" s="454"/>
      <c r="M45" s="522" t="s">
        <v>328</v>
      </c>
      <c r="N45" s="454"/>
      <c r="O45" s="522" t="s">
        <v>328</v>
      </c>
      <c r="P45" s="454"/>
      <c r="Q45" s="522" t="s">
        <v>328</v>
      </c>
      <c r="R45" s="454"/>
      <c r="S45" s="522" t="s">
        <v>328</v>
      </c>
      <c r="T45" s="454"/>
      <c r="U45" s="522" t="s">
        <v>328</v>
      </c>
      <c r="V45" s="454"/>
      <c r="W45" s="522" t="s">
        <v>328</v>
      </c>
      <c r="X45" s="454"/>
      <c r="Y45" s="522" t="s">
        <v>328</v>
      </c>
      <c r="Z45" s="454"/>
      <c r="AA45" s="522" t="s">
        <v>328</v>
      </c>
      <c r="AB45" s="454"/>
      <c r="AC45" s="522" t="s">
        <v>328</v>
      </c>
      <c r="AD45" s="454"/>
      <c r="AE45" s="522" t="s">
        <v>328</v>
      </c>
      <c r="AF45" s="454"/>
      <c r="AG45" s="522" t="s">
        <v>328</v>
      </c>
      <c r="AH45" s="454"/>
      <c r="AI45" s="522" t="s">
        <v>328</v>
      </c>
      <c r="AJ45" s="454"/>
      <c r="AK45" s="522" t="s">
        <v>328</v>
      </c>
      <c r="AL45" s="454"/>
      <c r="AM45" s="522" t="s">
        <v>328</v>
      </c>
      <c r="AN45" s="454"/>
      <c r="AO45" s="522" t="s">
        <v>328</v>
      </c>
      <c r="AP45" s="454"/>
      <c r="AQ45" s="522" t="s">
        <v>328</v>
      </c>
      <c r="AR45" s="454"/>
      <c r="AS45" s="522" t="s">
        <v>328</v>
      </c>
      <c r="AT45" s="454"/>
      <c r="AU45" s="522" t="s">
        <v>328</v>
      </c>
      <c r="AV45" s="453"/>
    </row>
    <row r="46" spans="1:48" x14ac:dyDescent="0.15">
      <c r="B46" s="539" t="s">
        <v>22</v>
      </c>
      <c r="C46" s="1256" t="s">
        <v>329</v>
      </c>
      <c r="D46" s="1262" t="s">
        <v>509</v>
      </c>
      <c r="E46" s="540" t="s">
        <v>325</v>
      </c>
      <c r="G46" s="542"/>
      <c r="I46" s="542"/>
      <c r="K46" s="542" t="s">
        <v>116</v>
      </c>
      <c r="M46" s="542"/>
      <c r="O46" s="542" t="s">
        <v>116</v>
      </c>
      <c r="Q46" s="542"/>
      <c r="S46" s="542"/>
      <c r="U46" s="542"/>
      <c r="W46" s="542"/>
      <c r="Y46" s="542"/>
      <c r="AA46" s="542"/>
      <c r="AC46" s="542"/>
      <c r="AE46" s="542"/>
      <c r="AG46" s="542"/>
      <c r="AI46" s="542"/>
      <c r="AK46" s="542"/>
      <c r="AM46" s="1048"/>
      <c r="AO46" s="542"/>
      <c r="AQ46" s="542"/>
      <c r="AS46" s="542"/>
      <c r="AU46" s="542"/>
    </row>
    <row r="47" spans="1:48" x14ac:dyDescent="0.15">
      <c r="B47" s="505" t="s">
        <v>22</v>
      </c>
      <c r="C47" s="1257"/>
      <c r="D47" s="1263"/>
      <c r="E47" s="506" t="s">
        <v>326</v>
      </c>
      <c r="G47" s="543"/>
      <c r="I47" s="543"/>
      <c r="K47" s="543" t="s">
        <v>116</v>
      </c>
      <c r="M47" s="543"/>
      <c r="O47" s="543" t="s">
        <v>116</v>
      </c>
      <c r="Q47" s="543"/>
      <c r="S47" s="543"/>
      <c r="U47" s="543"/>
      <c r="W47" s="543"/>
      <c r="Y47" s="543"/>
      <c r="AA47" s="543"/>
      <c r="AC47" s="543"/>
      <c r="AE47" s="543"/>
      <c r="AG47" s="543"/>
      <c r="AI47" s="543"/>
      <c r="AK47" s="543"/>
      <c r="AM47" s="1049"/>
      <c r="AO47" s="543"/>
      <c r="AQ47" s="543"/>
      <c r="AS47" s="543"/>
      <c r="AU47" s="543"/>
    </row>
    <row r="48" spans="1:48" x14ac:dyDescent="0.15">
      <c r="B48" s="505" t="s">
        <v>21</v>
      </c>
      <c r="C48" s="1257"/>
      <c r="D48" s="1263"/>
      <c r="E48" s="506" t="s">
        <v>321</v>
      </c>
      <c r="G48" s="543"/>
      <c r="I48" s="543"/>
      <c r="K48" s="543" t="s">
        <v>91</v>
      </c>
      <c r="M48" s="543"/>
      <c r="O48" s="543" t="s">
        <v>91</v>
      </c>
      <c r="Q48" s="543"/>
      <c r="S48" s="543"/>
      <c r="U48" s="543"/>
      <c r="W48" s="543"/>
      <c r="Y48" s="543"/>
      <c r="AA48" s="543"/>
      <c r="AC48" s="543"/>
      <c r="AE48" s="543"/>
      <c r="AG48" s="543"/>
      <c r="AI48" s="543"/>
      <c r="AK48" s="543"/>
      <c r="AM48" s="1049"/>
      <c r="AO48" s="543"/>
      <c r="AQ48" s="543"/>
      <c r="AS48" s="543"/>
      <c r="AU48" s="543"/>
    </row>
    <row r="49" spans="2:47" x14ac:dyDescent="0.15">
      <c r="B49" s="505" t="s">
        <v>21</v>
      </c>
      <c r="C49" s="1257"/>
      <c r="D49" s="1263"/>
      <c r="E49" s="506" t="s">
        <v>322</v>
      </c>
      <c r="G49" s="543"/>
      <c r="I49" s="543"/>
      <c r="K49" s="543">
        <v>1100</v>
      </c>
      <c r="M49" s="543"/>
      <c r="O49" s="543">
        <v>189</v>
      </c>
      <c r="Q49" s="543"/>
      <c r="S49" s="543"/>
      <c r="U49" s="543"/>
      <c r="W49" s="543"/>
      <c r="Y49" s="543"/>
      <c r="AA49" s="543"/>
      <c r="AC49" s="543"/>
      <c r="AE49" s="543"/>
      <c r="AG49" s="543"/>
      <c r="AI49" s="543"/>
      <c r="AK49" s="543"/>
      <c r="AM49" s="1049"/>
      <c r="AO49" s="543"/>
      <c r="AQ49" s="543"/>
      <c r="AS49" s="543"/>
      <c r="AU49" s="543"/>
    </row>
    <row r="50" spans="2:47" ht="14" thickBot="1" x14ac:dyDescent="0.2">
      <c r="B50" s="501" t="s">
        <v>21</v>
      </c>
      <c r="C50" s="1258"/>
      <c r="D50" s="1264"/>
      <c r="E50" s="502" t="s">
        <v>323</v>
      </c>
      <c r="G50" s="544"/>
      <c r="I50" s="544"/>
      <c r="K50" s="544">
        <v>2900</v>
      </c>
      <c r="M50" s="544"/>
      <c r="O50" s="544">
        <v>320</v>
      </c>
      <c r="Q50" s="544"/>
      <c r="S50" s="544"/>
      <c r="U50" s="544"/>
      <c r="W50" s="544"/>
      <c r="Y50" s="544"/>
      <c r="AA50" s="544"/>
      <c r="AC50" s="544"/>
      <c r="AE50" s="544"/>
      <c r="AG50" s="544"/>
      <c r="AI50" s="544"/>
      <c r="AK50" s="544"/>
      <c r="AM50" s="1050"/>
      <c r="AO50" s="544"/>
      <c r="AQ50" s="544"/>
      <c r="AS50" s="544"/>
      <c r="AU50" s="544"/>
    </row>
    <row r="51" spans="2:47" ht="14" thickTop="1" x14ac:dyDescent="0.15">
      <c r="B51" s="511" t="s">
        <v>317</v>
      </c>
      <c r="C51" s="1269" t="s">
        <v>330</v>
      </c>
      <c r="D51" s="489" t="s">
        <v>114</v>
      </c>
      <c r="E51" s="512" t="s">
        <v>116</v>
      </c>
      <c r="G51" s="545"/>
      <c r="I51" s="545"/>
      <c r="K51" s="545" t="s">
        <v>116</v>
      </c>
      <c r="M51" s="545"/>
      <c r="O51" s="545" t="s">
        <v>116</v>
      </c>
      <c r="Q51" s="545"/>
      <c r="S51" s="545"/>
      <c r="U51" s="545"/>
      <c r="W51" s="545"/>
      <c r="Y51" s="545"/>
      <c r="AA51" s="545"/>
      <c r="AC51" s="545"/>
      <c r="AE51" s="545"/>
      <c r="AG51" s="545"/>
      <c r="AI51" s="545"/>
      <c r="AK51" s="545"/>
      <c r="AM51" s="545"/>
      <c r="AO51" s="545"/>
      <c r="AQ51" s="545"/>
      <c r="AS51" s="545"/>
      <c r="AU51" s="545"/>
    </row>
    <row r="52" spans="2:47" x14ac:dyDescent="0.15">
      <c r="B52" s="505" t="s">
        <v>22</v>
      </c>
      <c r="C52" s="1257"/>
      <c r="D52" s="1263" t="s">
        <v>324</v>
      </c>
      <c r="E52" s="506" t="s">
        <v>321</v>
      </c>
      <c r="G52" s="543"/>
      <c r="I52" s="543"/>
      <c r="K52" s="543">
        <v>200</v>
      </c>
      <c r="M52" s="543"/>
      <c r="O52" s="543">
        <v>12</v>
      </c>
      <c r="Q52" s="543"/>
      <c r="S52" s="543"/>
      <c r="U52" s="543"/>
      <c r="W52" s="543"/>
      <c r="Y52" s="543"/>
      <c r="AA52" s="543"/>
      <c r="AC52" s="543"/>
      <c r="AE52" s="543"/>
      <c r="AG52" s="543"/>
      <c r="AI52" s="543"/>
      <c r="AK52" s="543"/>
      <c r="AM52" s="1049"/>
      <c r="AO52" s="543"/>
      <c r="AQ52" s="543"/>
      <c r="AS52" s="543"/>
      <c r="AU52" s="543"/>
    </row>
    <row r="53" spans="2:47" x14ac:dyDescent="0.15">
      <c r="B53" s="505" t="s">
        <v>22</v>
      </c>
      <c r="C53" s="1257"/>
      <c r="D53" s="1263"/>
      <c r="E53" s="506" t="s">
        <v>322</v>
      </c>
      <c r="G53" s="543"/>
      <c r="I53" s="543"/>
      <c r="K53" s="543">
        <v>250</v>
      </c>
      <c r="M53" s="543"/>
      <c r="O53" s="543">
        <v>50</v>
      </c>
      <c r="Q53" s="543"/>
      <c r="S53" s="543"/>
      <c r="U53" s="543"/>
      <c r="W53" s="543"/>
      <c r="Y53" s="543"/>
      <c r="AA53" s="543"/>
      <c r="AC53" s="543"/>
      <c r="AE53" s="543"/>
      <c r="AG53" s="543"/>
      <c r="AI53" s="543"/>
      <c r="AK53" s="543"/>
      <c r="AM53" s="1049"/>
      <c r="AO53" s="543"/>
      <c r="AQ53" s="543"/>
      <c r="AS53" s="543"/>
      <c r="AU53" s="543"/>
    </row>
    <row r="54" spans="2:47" x14ac:dyDescent="0.15">
      <c r="B54" s="505" t="s">
        <v>22</v>
      </c>
      <c r="C54" s="1257"/>
      <c r="D54" s="1263"/>
      <c r="E54" s="506" t="s">
        <v>323</v>
      </c>
      <c r="G54" s="543"/>
      <c r="I54" s="543"/>
      <c r="K54" s="543">
        <v>300</v>
      </c>
      <c r="M54" s="543"/>
      <c r="O54" s="543">
        <v>140</v>
      </c>
      <c r="Q54" s="543"/>
      <c r="S54" s="543"/>
      <c r="U54" s="543"/>
      <c r="W54" s="543"/>
      <c r="Y54" s="543"/>
      <c r="AA54" s="543"/>
      <c r="AC54" s="543"/>
      <c r="AE54" s="543"/>
      <c r="AG54" s="543"/>
      <c r="AI54" s="543"/>
      <c r="AK54" s="543"/>
      <c r="AM54" s="1049"/>
      <c r="AO54" s="543"/>
      <c r="AQ54" s="543"/>
      <c r="AS54" s="543"/>
      <c r="AU54" s="543"/>
    </row>
    <row r="55" spans="2:47" x14ac:dyDescent="0.15">
      <c r="B55" s="505" t="s">
        <v>22</v>
      </c>
      <c r="C55" s="1257"/>
      <c r="D55" s="490" t="s">
        <v>10</v>
      </c>
      <c r="E55" s="506" t="s">
        <v>32</v>
      </c>
      <c r="G55" s="543"/>
      <c r="I55" s="543"/>
      <c r="K55" s="543" t="s">
        <v>116</v>
      </c>
      <c r="M55" s="543"/>
      <c r="O55" s="543">
        <v>15</v>
      </c>
      <c r="Q55" s="543"/>
      <c r="S55" s="543"/>
      <c r="U55" s="543"/>
      <c r="W55" s="543"/>
      <c r="Y55" s="543"/>
      <c r="AA55" s="543"/>
      <c r="AC55" s="543"/>
      <c r="AE55" s="543"/>
      <c r="AG55" s="543"/>
      <c r="AI55" s="543"/>
      <c r="AK55" s="543"/>
      <c r="AM55" s="1049"/>
      <c r="AO55" s="543"/>
      <c r="AQ55" s="543"/>
      <c r="AS55" s="543"/>
      <c r="AU55" s="543"/>
    </row>
    <row r="56" spans="2:47" ht="14" thickBot="1" x14ac:dyDescent="0.2">
      <c r="B56" s="519" t="s">
        <v>22</v>
      </c>
      <c r="C56" s="1270"/>
      <c r="D56" s="541" t="s">
        <v>9</v>
      </c>
      <c r="E56" s="521" t="s">
        <v>32</v>
      </c>
      <c r="G56" s="546"/>
      <c r="I56" s="546"/>
      <c r="K56" s="546">
        <v>10</v>
      </c>
      <c r="M56" s="546"/>
      <c r="O56" s="546">
        <v>5</v>
      </c>
      <c r="Q56" s="546"/>
      <c r="S56" s="546"/>
      <c r="U56" s="546"/>
      <c r="W56" s="546"/>
      <c r="Y56" s="546"/>
      <c r="AA56" s="546"/>
      <c r="AC56" s="546"/>
      <c r="AE56" s="546"/>
      <c r="AG56" s="546"/>
      <c r="AI56" s="546"/>
      <c r="AK56" s="546"/>
      <c r="AM56" s="1051"/>
      <c r="AO56" s="546"/>
      <c r="AQ56" s="546"/>
      <c r="AS56" s="546"/>
      <c r="AU56" s="546"/>
    </row>
    <row r="57" spans="2:47" s="446" customFormat="1" ht="4" x14ac:dyDescent="0.1">
      <c r="C57" s="549"/>
      <c r="G57" s="447"/>
      <c r="H57" s="447"/>
      <c r="I57" s="447"/>
      <c r="J57" s="447"/>
      <c r="K57" s="447"/>
      <c r="L57" s="447"/>
      <c r="M57" s="447"/>
      <c r="N57" s="447"/>
      <c r="O57" s="447"/>
      <c r="P57" s="447"/>
      <c r="Q57" s="447"/>
      <c r="R57" s="447"/>
      <c r="S57" s="447"/>
      <c r="T57" s="447"/>
      <c r="U57" s="447"/>
      <c r="V57" s="447"/>
      <c r="W57" s="447"/>
      <c r="X57" s="447"/>
      <c r="Y57" s="447"/>
      <c r="Z57" s="447"/>
      <c r="AA57" s="447"/>
      <c r="AB57" s="447"/>
      <c r="AC57" s="447"/>
      <c r="AD57" s="447"/>
      <c r="AE57" s="447"/>
      <c r="AF57" s="447"/>
      <c r="AG57" s="447"/>
      <c r="AH57" s="447"/>
      <c r="AI57" s="447"/>
      <c r="AJ57" s="447"/>
      <c r="AK57" s="447"/>
      <c r="AL57" s="447"/>
      <c r="AM57" s="447"/>
      <c r="AN57" s="447"/>
      <c r="AO57" s="447"/>
      <c r="AP57" s="447"/>
      <c r="AQ57" s="447"/>
      <c r="AR57" s="447"/>
      <c r="AS57" s="447"/>
      <c r="AT57" s="447"/>
      <c r="AU57" s="447"/>
    </row>
    <row r="58" spans="2:47" s="450" customFormat="1" x14ac:dyDescent="0.15">
      <c r="C58" s="550"/>
      <c r="G58" s="451"/>
      <c r="H58" s="451"/>
      <c r="I58" s="451"/>
      <c r="J58" s="451"/>
      <c r="K58" s="451"/>
      <c r="L58" s="451"/>
      <c r="M58" s="451"/>
      <c r="N58" s="451"/>
      <c r="O58" s="451"/>
      <c r="P58" s="451"/>
      <c r="Q58" s="451"/>
      <c r="R58" s="451"/>
      <c r="S58" s="451"/>
      <c r="T58" s="451"/>
      <c r="U58" s="451"/>
      <c r="V58" s="451"/>
      <c r="W58" s="451"/>
      <c r="X58" s="451"/>
      <c r="Y58" s="451"/>
      <c r="Z58" s="451"/>
      <c r="AA58" s="451"/>
      <c r="AB58" s="451"/>
      <c r="AC58" s="451"/>
      <c r="AD58" s="451"/>
      <c r="AE58" s="451"/>
      <c r="AF58" s="451"/>
      <c r="AG58" s="451"/>
      <c r="AH58" s="451"/>
      <c r="AI58" s="451"/>
      <c r="AJ58" s="451"/>
      <c r="AK58" s="451"/>
      <c r="AL58" s="451"/>
      <c r="AM58" s="451"/>
      <c r="AN58" s="451"/>
      <c r="AO58" s="451"/>
      <c r="AP58" s="451"/>
      <c r="AQ58" s="451"/>
      <c r="AR58" s="451"/>
      <c r="AS58" s="451"/>
      <c r="AT58" s="451"/>
      <c r="AU58" s="451"/>
    </row>
    <row r="59" spans="2:47" s="450" customFormat="1" x14ac:dyDescent="0.15">
      <c r="C59" s="550"/>
      <c r="G59" s="451"/>
      <c r="H59" s="451"/>
      <c r="I59" s="451"/>
      <c r="J59" s="451"/>
      <c r="K59" s="451"/>
      <c r="L59" s="451"/>
      <c r="M59" s="451"/>
      <c r="N59" s="451"/>
      <c r="O59" s="451"/>
      <c r="P59" s="451"/>
      <c r="Q59" s="451"/>
      <c r="R59" s="451"/>
      <c r="S59" s="451"/>
      <c r="T59" s="451"/>
      <c r="U59" s="451"/>
      <c r="V59" s="451"/>
      <c r="W59" s="451"/>
      <c r="X59" s="451"/>
      <c r="Y59" s="451"/>
      <c r="Z59" s="451"/>
      <c r="AA59" s="451"/>
      <c r="AB59" s="451"/>
      <c r="AC59" s="451"/>
      <c r="AD59" s="451"/>
      <c r="AE59" s="451"/>
      <c r="AF59" s="451"/>
      <c r="AG59" s="451"/>
      <c r="AH59" s="451"/>
      <c r="AI59" s="451"/>
      <c r="AJ59" s="451"/>
      <c r="AK59" s="451"/>
      <c r="AL59" s="451"/>
      <c r="AM59" s="451"/>
      <c r="AN59" s="451"/>
      <c r="AO59" s="451"/>
      <c r="AP59" s="451"/>
      <c r="AQ59" s="451"/>
      <c r="AR59" s="451"/>
      <c r="AS59" s="451"/>
      <c r="AT59" s="451"/>
      <c r="AU59" s="451"/>
    </row>
    <row r="60" spans="2:47" s="450" customFormat="1" x14ac:dyDescent="0.15">
      <c r="C60" s="550"/>
      <c r="G60" s="451"/>
      <c r="H60" s="451"/>
      <c r="I60" s="451"/>
      <c r="J60" s="451"/>
      <c r="K60" s="451"/>
      <c r="L60" s="451"/>
      <c r="M60" s="451"/>
      <c r="N60" s="451"/>
      <c r="O60" s="451"/>
      <c r="P60" s="451"/>
      <c r="Q60" s="451"/>
      <c r="R60" s="451"/>
      <c r="S60" s="451"/>
      <c r="T60" s="451"/>
      <c r="U60" s="451"/>
      <c r="V60" s="451"/>
      <c r="W60" s="451"/>
      <c r="X60" s="451"/>
      <c r="Y60" s="451"/>
      <c r="Z60" s="451"/>
      <c r="AA60" s="451"/>
      <c r="AB60" s="451"/>
      <c r="AC60" s="451"/>
      <c r="AD60" s="451"/>
      <c r="AE60" s="451"/>
      <c r="AF60" s="451"/>
      <c r="AG60" s="451"/>
      <c r="AH60" s="451"/>
      <c r="AI60" s="451"/>
      <c r="AJ60" s="451"/>
      <c r="AK60" s="451"/>
      <c r="AL60" s="451"/>
      <c r="AM60" s="451"/>
      <c r="AN60" s="451"/>
      <c r="AO60" s="451"/>
      <c r="AP60" s="451"/>
      <c r="AQ60" s="451"/>
      <c r="AR60" s="451"/>
      <c r="AS60" s="451"/>
      <c r="AT60" s="451"/>
      <c r="AU60" s="451"/>
    </row>
    <row r="61" spans="2:47" s="450" customFormat="1" x14ac:dyDescent="0.15">
      <c r="C61" s="550"/>
      <c r="G61" s="451"/>
      <c r="H61" s="451"/>
      <c r="I61" s="451"/>
      <c r="J61" s="451"/>
      <c r="K61" s="451"/>
      <c r="L61" s="451"/>
      <c r="M61" s="451"/>
      <c r="N61" s="451"/>
      <c r="O61" s="451"/>
      <c r="P61" s="451"/>
      <c r="Q61" s="451"/>
      <c r="R61" s="451"/>
      <c r="S61" s="451"/>
      <c r="T61" s="451"/>
      <c r="U61" s="451"/>
      <c r="V61" s="451"/>
      <c r="W61" s="451"/>
      <c r="X61" s="451"/>
      <c r="Y61" s="451"/>
      <c r="Z61" s="451"/>
      <c r="AA61" s="451"/>
      <c r="AB61" s="451"/>
      <c r="AC61" s="451"/>
      <c r="AD61" s="451"/>
      <c r="AE61" s="451"/>
      <c r="AF61" s="451"/>
      <c r="AG61" s="451"/>
      <c r="AH61" s="451"/>
      <c r="AI61" s="451"/>
      <c r="AJ61" s="451"/>
      <c r="AK61" s="451"/>
      <c r="AL61" s="451"/>
      <c r="AM61" s="451"/>
      <c r="AN61" s="451"/>
      <c r="AO61" s="451"/>
      <c r="AP61" s="451"/>
      <c r="AQ61" s="451"/>
      <c r="AR61" s="451"/>
      <c r="AS61" s="451"/>
      <c r="AT61" s="451"/>
      <c r="AU61" s="451"/>
    </row>
    <row r="62" spans="2:47" s="450" customFormat="1" x14ac:dyDescent="0.15">
      <c r="C62" s="550"/>
      <c r="G62" s="451"/>
      <c r="H62" s="451"/>
      <c r="I62" s="451"/>
      <c r="J62" s="451"/>
      <c r="K62" s="451"/>
      <c r="L62" s="451"/>
      <c r="M62" s="451"/>
      <c r="N62" s="451"/>
      <c r="O62" s="451"/>
      <c r="P62" s="451"/>
      <c r="Q62" s="451"/>
      <c r="R62" s="451"/>
      <c r="S62" s="451"/>
      <c r="T62" s="451"/>
      <c r="U62" s="451"/>
      <c r="V62" s="451"/>
      <c r="W62" s="451"/>
      <c r="X62" s="451"/>
      <c r="Y62" s="451"/>
      <c r="Z62" s="451"/>
      <c r="AA62" s="451"/>
      <c r="AB62" s="451"/>
      <c r="AC62" s="451"/>
      <c r="AD62" s="451"/>
      <c r="AE62" s="451"/>
      <c r="AF62" s="451"/>
      <c r="AG62" s="451"/>
      <c r="AH62" s="451"/>
      <c r="AI62" s="451"/>
      <c r="AJ62" s="451"/>
      <c r="AK62" s="451"/>
      <c r="AL62" s="451"/>
      <c r="AM62" s="451"/>
      <c r="AN62" s="451"/>
      <c r="AO62" s="451"/>
      <c r="AP62" s="451"/>
      <c r="AQ62" s="451"/>
      <c r="AR62" s="451"/>
      <c r="AS62" s="451"/>
      <c r="AT62" s="451"/>
      <c r="AU62" s="451"/>
    </row>
    <row r="63" spans="2:47" s="450" customFormat="1" x14ac:dyDescent="0.15">
      <c r="C63" s="550"/>
      <c r="G63" s="451"/>
      <c r="H63" s="451"/>
      <c r="I63" s="451"/>
      <c r="J63" s="451"/>
      <c r="K63" s="451"/>
      <c r="L63" s="451"/>
      <c r="M63" s="451"/>
      <c r="N63" s="451"/>
      <c r="O63" s="451"/>
      <c r="P63" s="451"/>
      <c r="Q63" s="451"/>
      <c r="R63" s="451"/>
      <c r="S63" s="451"/>
      <c r="T63" s="451"/>
      <c r="U63" s="451"/>
      <c r="V63" s="451"/>
      <c r="W63" s="451"/>
      <c r="X63" s="451"/>
      <c r="Y63" s="451"/>
      <c r="Z63" s="451"/>
      <c r="AA63" s="451"/>
      <c r="AB63" s="451"/>
      <c r="AC63" s="451"/>
      <c r="AD63" s="451"/>
      <c r="AE63" s="451"/>
      <c r="AF63" s="451"/>
      <c r="AG63" s="451"/>
      <c r="AH63" s="451"/>
      <c r="AI63" s="451"/>
      <c r="AJ63" s="451"/>
      <c r="AK63" s="451"/>
      <c r="AL63" s="451"/>
      <c r="AM63" s="451"/>
      <c r="AN63" s="451"/>
      <c r="AO63" s="451"/>
      <c r="AP63" s="451"/>
      <c r="AQ63" s="451"/>
      <c r="AR63" s="451"/>
      <c r="AS63" s="451"/>
      <c r="AT63" s="451"/>
      <c r="AU63" s="451"/>
    </row>
    <row r="64" spans="2:47" s="450" customFormat="1" x14ac:dyDescent="0.15">
      <c r="C64" s="550"/>
      <c r="G64" s="451"/>
      <c r="H64" s="451"/>
      <c r="I64" s="451"/>
      <c r="J64" s="451"/>
      <c r="K64" s="451"/>
      <c r="L64" s="451"/>
      <c r="M64" s="451"/>
      <c r="N64" s="451"/>
      <c r="O64" s="451"/>
      <c r="P64" s="451"/>
      <c r="Q64" s="451"/>
      <c r="R64" s="451"/>
      <c r="S64" s="451"/>
      <c r="T64" s="451"/>
      <c r="U64" s="451"/>
      <c r="V64" s="451"/>
      <c r="W64" s="451"/>
      <c r="X64" s="451"/>
      <c r="Y64" s="451"/>
      <c r="Z64" s="451"/>
      <c r="AA64" s="451"/>
      <c r="AB64" s="451"/>
      <c r="AC64" s="451"/>
      <c r="AD64" s="451"/>
      <c r="AE64" s="451"/>
      <c r="AF64" s="451"/>
      <c r="AG64" s="451"/>
      <c r="AH64" s="451"/>
      <c r="AI64" s="451"/>
      <c r="AJ64" s="451"/>
      <c r="AK64" s="451"/>
      <c r="AL64" s="451"/>
      <c r="AM64" s="451"/>
      <c r="AN64" s="451"/>
      <c r="AO64" s="451"/>
      <c r="AP64" s="451"/>
      <c r="AQ64" s="451"/>
      <c r="AR64" s="451"/>
      <c r="AS64" s="451"/>
      <c r="AT64" s="451"/>
      <c r="AU64" s="451"/>
    </row>
    <row r="65" spans="3:47" s="450" customFormat="1" x14ac:dyDescent="0.15">
      <c r="C65" s="550"/>
      <c r="G65" s="451"/>
      <c r="H65" s="451"/>
      <c r="I65" s="451"/>
      <c r="J65" s="451"/>
      <c r="K65" s="451"/>
      <c r="L65" s="451"/>
      <c r="M65" s="451"/>
      <c r="N65" s="451"/>
      <c r="O65" s="451"/>
      <c r="P65" s="451"/>
      <c r="Q65" s="451"/>
      <c r="R65" s="451"/>
      <c r="S65" s="451"/>
      <c r="T65" s="451"/>
      <c r="U65" s="451"/>
      <c r="V65" s="451"/>
      <c r="W65" s="451"/>
      <c r="X65" s="451"/>
      <c r="Y65" s="451"/>
      <c r="Z65" s="451"/>
      <c r="AA65" s="451"/>
      <c r="AB65" s="451"/>
      <c r="AC65" s="451"/>
      <c r="AD65" s="451"/>
      <c r="AE65" s="451"/>
      <c r="AF65" s="451"/>
      <c r="AG65" s="451"/>
      <c r="AH65" s="451"/>
      <c r="AI65" s="451"/>
      <c r="AJ65" s="451"/>
      <c r="AK65" s="451"/>
      <c r="AL65" s="451"/>
      <c r="AM65" s="451"/>
      <c r="AN65" s="451"/>
      <c r="AO65" s="451"/>
      <c r="AP65" s="451"/>
      <c r="AQ65" s="451"/>
      <c r="AR65" s="451"/>
      <c r="AS65" s="451"/>
      <c r="AT65" s="451"/>
      <c r="AU65" s="451"/>
    </row>
    <row r="66" spans="3:47" s="450" customFormat="1" x14ac:dyDescent="0.15">
      <c r="C66" s="550"/>
      <c r="G66" s="451"/>
      <c r="H66" s="451"/>
      <c r="I66" s="451"/>
      <c r="J66" s="451"/>
      <c r="K66" s="451"/>
      <c r="L66" s="451"/>
      <c r="M66" s="451"/>
      <c r="N66" s="451"/>
      <c r="O66" s="451"/>
      <c r="P66" s="451"/>
      <c r="Q66" s="451"/>
      <c r="R66" s="451"/>
      <c r="S66" s="451"/>
      <c r="T66" s="451"/>
      <c r="U66" s="451"/>
      <c r="V66" s="451"/>
      <c r="W66" s="451"/>
      <c r="X66" s="451"/>
      <c r="Y66" s="451"/>
      <c r="Z66" s="451"/>
      <c r="AA66" s="451"/>
      <c r="AB66" s="451"/>
      <c r="AC66" s="451"/>
      <c r="AD66" s="451"/>
      <c r="AE66" s="451"/>
      <c r="AF66" s="451"/>
      <c r="AG66" s="451"/>
      <c r="AH66" s="451"/>
      <c r="AI66" s="451"/>
      <c r="AJ66" s="451"/>
      <c r="AK66" s="451"/>
      <c r="AL66" s="451"/>
      <c r="AM66" s="451"/>
      <c r="AN66" s="451"/>
      <c r="AO66" s="451"/>
      <c r="AP66" s="451"/>
      <c r="AQ66" s="451"/>
      <c r="AR66" s="451"/>
      <c r="AS66" s="451"/>
      <c r="AT66" s="451"/>
      <c r="AU66" s="451"/>
    </row>
    <row r="67" spans="3:47" s="450" customFormat="1" x14ac:dyDescent="0.15">
      <c r="C67" s="550"/>
      <c r="G67" s="451"/>
      <c r="H67" s="451"/>
      <c r="I67" s="451"/>
      <c r="J67" s="451"/>
      <c r="K67" s="451"/>
      <c r="L67" s="451"/>
      <c r="M67" s="451"/>
      <c r="N67" s="451"/>
      <c r="O67" s="451"/>
      <c r="P67" s="451"/>
      <c r="Q67" s="451"/>
      <c r="R67" s="451"/>
      <c r="S67" s="451"/>
      <c r="T67" s="451"/>
      <c r="U67" s="451"/>
      <c r="V67" s="451"/>
      <c r="W67" s="451"/>
      <c r="X67" s="451"/>
      <c r="Y67" s="451"/>
      <c r="Z67" s="451"/>
      <c r="AA67" s="451"/>
      <c r="AB67" s="451"/>
      <c r="AC67" s="451"/>
      <c r="AD67" s="451"/>
      <c r="AE67" s="451"/>
      <c r="AF67" s="451"/>
      <c r="AG67" s="451"/>
      <c r="AH67" s="451"/>
      <c r="AI67" s="451"/>
      <c r="AJ67" s="451"/>
      <c r="AK67" s="451"/>
      <c r="AL67" s="451"/>
      <c r="AM67" s="451"/>
      <c r="AN67" s="451"/>
      <c r="AO67" s="451"/>
      <c r="AP67" s="451"/>
      <c r="AQ67" s="451"/>
      <c r="AR67" s="451"/>
      <c r="AS67" s="451"/>
      <c r="AT67" s="451"/>
      <c r="AU67" s="451"/>
    </row>
  </sheetData>
  <sheetProtection selectLockedCells="1"/>
  <protectedRanges>
    <protectedRange sqref="D12:D14" name="Range1_1_2_1_1"/>
    <protectedRange sqref="K6 O6 S6 U6 Y6 AA6 AC6 I6 G6 AU6 M6 Q6 W6 AE6 AG6 AI6 AK6 AM6 AO6 AQ6 AS6" name="Range1_2_1_1"/>
  </protectedRanges>
  <mergeCells count="20">
    <mergeCell ref="C51:C56"/>
    <mergeCell ref="D52:D54"/>
    <mergeCell ref="C41:C43"/>
    <mergeCell ref="C30:C33"/>
    <mergeCell ref="B6:D6"/>
    <mergeCell ref="C15:C16"/>
    <mergeCell ref="C10:C11"/>
    <mergeCell ref="C38:C40"/>
    <mergeCell ref="C12:C14"/>
    <mergeCell ref="C18:C22"/>
    <mergeCell ref="C23:C25"/>
    <mergeCell ref="C34:C37"/>
    <mergeCell ref="C26:C29"/>
    <mergeCell ref="B2:D2"/>
    <mergeCell ref="E2:E4"/>
    <mergeCell ref="C46:C50"/>
    <mergeCell ref="B45:E45"/>
    <mergeCell ref="D46:D50"/>
    <mergeCell ref="B3:D3"/>
    <mergeCell ref="B4:D4"/>
  </mergeCells>
  <conditionalFormatting sqref="B1:B1048576">
    <cfRule type="cellIs" dxfId="1636" priority="16" operator="equal">
      <formula>"N"</formula>
    </cfRule>
    <cfRule type="cellIs" dxfId="1635" priority="18" operator="equal">
      <formula>"M"</formula>
    </cfRule>
  </conditionalFormatting>
  <conditionalFormatting sqref="D1:AV1048576">
    <cfRule type="expression" dxfId="1634" priority="13">
      <formula>IF($B1="M",TRUE,FALSE)</formula>
    </cfRule>
    <cfRule type="expression" dxfId="1633" priority="17">
      <formula>IF($B1="n",TRUE,FALSE)</formula>
    </cfRule>
  </conditionalFormatting>
  <conditionalFormatting sqref="A46:B56 A7:B43 A1:AV6 A57:AV1048576 A44:AV45 AX1:XFD1048576 D46:AV56 AN1:AN1048576 D7:AV43">
    <cfRule type="cellIs" dxfId="1632" priority="15" operator="equal">
      <formula>"?"</formula>
    </cfRule>
    <cfRule type="containsBlanks" dxfId="1631" priority="19">
      <formula>LEN(TRIM(A1))=0</formula>
    </cfRule>
  </conditionalFormatting>
  <conditionalFormatting sqref="G1:AV1048576">
    <cfRule type="cellIs" dxfId="1630" priority="14" operator="equal">
      <formula>"N/A"</formula>
    </cfRule>
  </conditionalFormatting>
  <conditionalFormatting sqref="C46:C56">
    <cfRule type="cellIs" dxfId="1629" priority="11" operator="equal">
      <formula>"?"</formula>
    </cfRule>
    <cfRule type="containsBlanks" dxfId="1628" priority="12">
      <formula>LEN(TRIM(C46))=0</formula>
    </cfRule>
  </conditionalFormatting>
  <conditionalFormatting sqref="C7:C43">
    <cfRule type="cellIs" dxfId="1627" priority="9" operator="equal">
      <formula>"?"</formula>
    </cfRule>
    <cfRule type="containsBlanks" dxfId="1626" priority="10">
      <formula>LEN(TRIM(C7))=0</formula>
    </cfRule>
  </conditionalFormatting>
  <conditionalFormatting sqref="AW1:AW13 AW15:AW47 AW49:AW1048576">
    <cfRule type="cellIs" dxfId="1625" priority="7" operator="equal">
      <formula>"N/A"</formula>
    </cfRule>
    <cfRule type="cellIs" dxfId="1624" priority="8" operator="equal">
      <formula>"?"</formula>
    </cfRule>
  </conditionalFormatting>
  <conditionalFormatting sqref="AW14">
    <cfRule type="cellIs" dxfId="1623" priority="5" operator="equal">
      <formula>"?"</formula>
    </cfRule>
    <cfRule type="containsBlanks" dxfId="1622" priority="6">
      <formula>LEN(TRIM(AW14))=0</formula>
    </cfRule>
  </conditionalFormatting>
  <conditionalFormatting sqref="AW1:AW47 AW49:AW1048576">
    <cfRule type="notContainsBlanks" dxfId="1621" priority="4">
      <formula>LEN(TRIM(AW1))&gt;0</formula>
    </cfRule>
  </conditionalFormatting>
  <conditionalFormatting sqref="AW48">
    <cfRule type="cellIs" dxfId="1620" priority="2" operator="equal">
      <formula>"N/A"</formula>
    </cfRule>
    <cfRule type="cellIs" dxfId="1619" priority="3" operator="equal">
      <formula>"?"</formula>
    </cfRule>
  </conditionalFormatting>
  <conditionalFormatting sqref="AW48">
    <cfRule type="notContainsBlanks" dxfId="1618" priority="1">
      <formula>LEN(TRIM(AW48))&gt;0</formula>
    </cfRule>
  </conditionalFormatting>
  <pageMargins left="0.7" right="0.7" top="0.75" bottom="0.75" header="0.3" footer="0.3"/>
  <pageSetup paperSize="5" scale="32"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18" activePane="bottomRight" state="frozen"/>
      <selection activeCell="AO42" sqref="AO42"/>
      <selection pane="topRight" activeCell="AO42" sqref="AO42"/>
      <selection pane="bottomLeft" activeCell="AO42" sqref="AO42"/>
      <selection pane="bottomRight" activeCell="AO56" sqref="AO56"/>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P-BV</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BLACK &amp; WHITE</v>
      </c>
      <c r="C3" s="1281"/>
      <c r="D3" s="1281"/>
      <c r="E3" s="1282"/>
      <c r="G3" s="732"/>
      <c r="I3" s="732"/>
      <c r="K3" s="732"/>
      <c r="M3" s="732"/>
      <c r="O3" s="732"/>
      <c r="Q3" s="732" t="s">
        <v>1192</v>
      </c>
      <c r="S3" s="732"/>
      <c r="U3" s="732"/>
      <c r="W3" s="732"/>
      <c r="Y3" s="732" t="s">
        <v>797</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VALUE</v>
      </c>
      <c r="C4" s="1284"/>
      <c r="D4" s="1284"/>
      <c r="E4" s="1283"/>
      <c r="G4" s="733"/>
      <c r="I4" s="733"/>
      <c r="K4" s="733"/>
      <c r="M4" s="733"/>
      <c r="O4" s="733"/>
      <c r="Q4" s="733">
        <v>112</v>
      </c>
      <c r="S4" s="733"/>
      <c r="U4" s="733"/>
      <c r="W4" s="733"/>
      <c r="Y4" s="733">
        <v>179</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2"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1193</v>
      </c>
      <c r="S7" s="696"/>
      <c r="U7" s="696"/>
      <c r="W7" s="696"/>
      <c r="Y7" s="696" t="s">
        <v>798</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145" thickTop="1" thickBot="1" x14ac:dyDescent="0.2">
      <c r="B9" s="714" t="s">
        <v>22</v>
      </c>
      <c r="C9" s="674" t="s">
        <v>463</v>
      </c>
      <c r="D9" s="675" t="s">
        <v>8</v>
      </c>
      <c r="E9" s="715" t="s">
        <v>32</v>
      </c>
      <c r="G9" s="697"/>
      <c r="I9" s="697"/>
      <c r="K9" s="697"/>
      <c r="M9" s="697"/>
      <c r="O9" s="697"/>
      <c r="Q9" s="697" t="s">
        <v>116</v>
      </c>
      <c r="S9" s="697"/>
      <c r="U9" s="697"/>
      <c r="W9" s="697"/>
      <c r="Y9" s="697" t="s">
        <v>799</v>
      </c>
      <c r="AA9" s="697"/>
      <c r="AC9" s="697"/>
      <c r="AE9" s="697"/>
      <c r="AG9" s="697"/>
      <c r="AI9" s="697"/>
      <c r="AK9" s="697"/>
      <c r="AM9" s="697"/>
    </row>
    <row r="10" spans="1:41" ht="14"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800</v>
      </c>
      <c r="S11" s="699"/>
      <c r="U11" s="699"/>
      <c r="W11" s="699"/>
      <c r="Y11" s="699" t="s">
        <v>800</v>
      </c>
      <c r="AA11" s="699"/>
      <c r="AC11" s="699"/>
      <c r="AE11" s="699"/>
      <c r="AG11" s="699"/>
      <c r="AI11" s="699"/>
      <c r="AK11" s="699"/>
      <c r="AM11" s="699"/>
    </row>
    <row r="12" spans="1:41" ht="14" thickTop="1" x14ac:dyDescent="0.15">
      <c r="B12" s="718" t="s">
        <v>21</v>
      </c>
      <c r="C12" s="1271" t="s">
        <v>481</v>
      </c>
      <c r="D12" s="677" t="s">
        <v>288</v>
      </c>
      <c r="E12" s="719">
        <v>64</v>
      </c>
      <c r="F12" s="647"/>
      <c r="G12" s="700"/>
      <c r="H12" s="648"/>
      <c r="I12" s="700"/>
      <c r="J12" s="648"/>
      <c r="K12" s="700"/>
      <c r="L12" s="648"/>
      <c r="M12" s="700"/>
      <c r="N12" s="648"/>
      <c r="O12" s="700"/>
      <c r="P12" s="648"/>
      <c r="Q12" s="700" t="s">
        <v>1194</v>
      </c>
      <c r="R12" s="648"/>
      <c r="S12" s="700"/>
      <c r="T12" s="648"/>
      <c r="U12" s="700"/>
      <c r="V12" s="648"/>
      <c r="W12" s="700"/>
      <c r="X12" s="648"/>
      <c r="Y12" s="700" t="s">
        <v>801</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0</v>
      </c>
      <c r="R13" s="650"/>
      <c r="S13" s="701"/>
      <c r="T13" s="650"/>
      <c r="U13" s="701"/>
      <c r="V13" s="650"/>
      <c r="W13" s="701"/>
      <c r="X13" s="650"/>
      <c r="Y13" s="701">
        <v>0</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1194</v>
      </c>
      <c r="R14" s="648"/>
      <c r="S14" s="702"/>
      <c r="T14" s="648"/>
      <c r="U14" s="702"/>
      <c r="V14" s="648"/>
      <c r="W14" s="702"/>
      <c r="X14" s="648"/>
      <c r="Y14" s="702" t="s">
        <v>801</v>
      </c>
      <c r="Z14" s="648"/>
      <c r="AA14" s="702"/>
      <c r="AB14" s="648"/>
      <c r="AC14" s="702"/>
      <c r="AD14" s="648"/>
      <c r="AE14" s="702"/>
      <c r="AF14" s="648"/>
      <c r="AG14" s="702"/>
      <c r="AH14" s="648"/>
      <c r="AI14" s="702"/>
      <c r="AJ14" s="648"/>
      <c r="AK14" s="702"/>
      <c r="AL14" s="648"/>
      <c r="AM14" s="702"/>
      <c r="AN14" s="648"/>
      <c r="AO14" s="640"/>
    </row>
    <row r="15" spans="1:41" s="654" customFormat="1" ht="14"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116</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8"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4" thickTop="1" x14ac:dyDescent="0.15">
      <c r="A18" s="734"/>
      <c r="B18" s="735" t="s">
        <v>21</v>
      </c>
      <c r="C18" s="1271" t="s">
        <v>482</v>
      </c>
      <c r="D18" s="736" t="s">
        <v>527</v>
      </c>
      <c r="E18" s="737">
        <v>15</v>
      </c>
      <c r="F18" s="734"/>
      <c r="G18" s="738"/>
      <c r="H18" s="739"/>
      <c r="I18" s="738"/>
      <c r="J18" s="739"/>
      <c r="K18" s="738"/>
      <c r="L18" s="739"/>
      <c r="M18" s="738"/>
      <c r="N18" s="739"/>
      <c r="O18" s="738"/>
      <c r="P18" s="739"/>
      <c r="Q18" s="738" t="s">
        <v>1195</v>
      </c>
      <c r="R18" s="739"/>
      <c r="S18" s="738"/>
      <c r="T18" s="739"/>
      <c r="U18" s="738"/>
      <c r="V18" s="739"/>
      <c r="W18" s="738"/>
      <c r="X18" s="739"/>
      <c r="Y18" s="738" t="s">
        <v>802</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1196</v>
      </c>
      <c r="S19" s="705"/>
      <c r="U19" s="705"/>
      <c r="W19" s="705"/>
      <c r="Y19" s="705" t="s">
        <v>162</v>
      </c>
      <c r="AA19" s="705"/>
      <c r="AC19" s="705"/>
      <c r="AE19" s="705"/>
      <c r="AG19" s="705"/>
      <c r="AI19" s="705"/>
      <c r="AK19" s="705"/>
      <c r="AM19" s="705"/>
    </row>
    <row r="20" spans="1:41" x14ac:dyDescent="0.15">
      <c r="B20" s="691" t="s">
        <v>22</v>
      </c>
      <c r="C20" s="1272"/>
      <c r="D20" s="672" t="s">
        <v>45</v>
      </c>
      <c r="E20" s="629" t="s">
        <v>32</v>
      </c>
      <c r="G20" s="705"/>
      <c r="I20" s="705"/>
      <c r="K20" s="705"/>
      <c r="M20" s="705"/>
      <c r="O20" s="705"/>
      <c r="Q20" s="705" t="s">
        <v>44</v>
      </c>
      <c r="S20" s="705"/>
      <c r="U20" s="705"/>
      <c r="W20" s="705"/>
      <c r="Y20" s="705" t="s">
        <v>803</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163</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27" thickTop="1" x14ac:dyDescent="0.15">
      <c r="B23" s="693" t="s">
        <v>22</v>
      </c>
      <c r="C23" s="1271" t="s">
        <v>24</v>
      </c>
      <c r="D23" s="669" t="s">
        <v>438</v>
      </c>
      <c r="E23" s="628" t="s">
        <v>32</v>
      </c>
      <c r="G23" s="704"/>
      <c r="I23" s="704"/>
      <c r="K23" s="704"/>
      <c r="M23" s="704"/>
      <c r="O23" s="704"/>
      <c r="Q23" s="704" t="s">
        <v>535</v>
      </c>
      <c r="S23" s="704"/>
      <c r="U23" s="704"/>
      <c r="W23" s="704"/>
      <c r="Y23" s="704" t="s">
        <v>804</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4" thickTop="1" x14ac:dyDescent="0.15">
      <c r="B26" s="693" t="s">
        <v>22</v>
      </c>
      <c r="C26" s="1271" t="s">
        <v>235</v>
      </c>
      <c r="D26" s="669" t="s">
        <v>48</v>
      </c>
      <c r="E26" s="628" t="s">
        <v>32</v>
      </c>
      <c r="F26" s="640"/>
      <c r="G26" s="704"/>
      <c r="H26" s="655"/>
      <c r="I26" s="704"/>
      <c r="J26" s="655"/>
      <c r="K26" s="704"/>
      <c r="L26" s="655"/>
      <c r="M26" s="704"/>
      <c r="N26" s="655"/>
      <c r="O26" s="704"/>
      <c r="P26" s="655"/>
      <c r="Q26" s="704" t="s">
        <v>47</v>
      </c>
      <c r="R26" s="655"/>
      <c r="S26" s="704"/>
      <c r="T26" s="655"/>
      <c r="U26" s="704"/>
      <c r="V26" s="655"/>
      <c r="W26" s="704"/>
      <c r="X26" s="655"/>
      <c r="Y26" s="704" t="s">
        <v>47</v>
      </c>
      <c r="Z26" s="655"/>
      <c r="AA26" s="704"/>
      <c r="AB26" s="655"/>
      <c r="AC26" s="704"/>
      <c r="AD26" s="655"/>
      <c r="AE26" s="704"/>
      <c r="AF26" s="655"/>
      <c r="AG26" s="704"/>
      <c r="AH26" s="655"/>
      <c r="AI26" s="704"/>
      <c r="AJ26" s="655"/>
      <c r="AK26" s="704"/>
      <c r="AL26" s="655"/>
      <c r="AM26" s="704"/>
      <c r="AN26" s="655"/>
    </row>
    <row r="27" spans="1:41" x14ac:dyDescent="0.15">
      <c r="B27" s="691" t="s">
        <v>22</v>
      </c>
      <c r="C27" s="1272"/>
      <c r="D27" s="672" t="s">
        <v>530</v>
      </c>
      <c r="E27" s="629" t="s">
        <v>32</v>
      </c>
      <c r="G27" s="705"/>
      <c r="I27" s="705"/>
      <c r="K27" s="705"/>
      <c r="M27" s="705"/>
      <c r="O27" s="705"/>
      <c r="Q27" s="705">
        <v>1</v>
      </c>
      <c r="S27" s="705"/>
      <c r="U27" s="705"/>
      <c r="W27" s="705"/>
      <c r="Y27" s="705">
        <v>1</v>
      </c>
      <c r="AA27" s="705"/>
      <c r="AC27" s="705"/>
      <c r="AE27" s="705"/>
      <c r="AG27" s="705"/>
      <c r="AI27" s="705"/>
      <c r="AK27" s="705"/>
      <c r="AM27" s="705"/>
    </row>
    <row r="28" spans="1:41" x14ac:dyDescent="0.15">
      <c r="B28" s="691" t="s">
        <v>22</v>
      </c>
      <c r="C28" s="1272"/>
      <c r="D28" s="672" t="s">
        <v>531</v>
      </c>
      <c r="E28" s="724" t="s">
        <v>32</v>
      </c>
      <c r="F28" s="656"/>
      <c r="G28" s="706"/>
      <c r="H28" s="657"/>
      <c r="I28" s="706"/>
      <c r="J28" s="657"/>
      <c r="K28" s="706"/>
      <c r="L28" s="657"/>
      <c r="M28" s="706"/>
      <c r="N28" s="657"/>
      <c r="O28" s="706"/>
      <c r="P28" s="657"/>
      <c r="Q28" s="706" t="s">
        <v>98</v>
      </c>
      <c r="R28" s="657"/>
      <c r="S28" s="706"/>
      <c r="T28" s="657"/>
      <c r="U28" s="706"/>
      <c r="V28" s="657"/>
      <c r="W28" s="706"/>
      <c r="X28" s="657"/>
      <c r="Y28" s="706" t="s">
        <v>98</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14"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524</v>
      </c>
      <c r="R30" s="659"/>
      <c r="S30" s="707"/>
      <c r="T30" s="659"/>
      <c r="U30" s="707"/>
      <c r="V30" s="659"/>
      <c r="W30" s="707"/>
      <c r="X30" s="659"/>
      <c r="Y30" s="707" t="s">
        <v>524</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v>0</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v>0</v>
      </c>
      <c r="S33" s="699"/>
      <c r="U33" s="699"/>
      <c r="W33" s="699"/>
      <c r="Y33" s="699">
        <v>0</v>
      </c>
      <c r="AA33" s="699"/>
      <c r="AC33" s="699"/>
      <c r="AE33" s="699"/>
      <c r="AG33" s="699"/>
      <c r="AI33" s="699"/>
      <c r="AK33" s="699"/>
      <c r="AM33" s="699"/>
    </row>
    <row r="34" spans="1:40" ht="27" thickTop="1" x14ac:dyDescent="0.15">
      <c r="B34" s="693" t="s">
        <v>21</v>
      </c>
      <c r="C34" s="1271" t="s">
        <v>305</v>
      </c>
      <c r="D34" s="669" t="s">
        <v>27</v>
      </c>
      <c r="E34" s="628" t="s">
        <v>449</v>
      </c>
      <c r="G34" s="704"/>
      <c r="I34" s="704"/>
      <c r="K34" s="704"/>
      <c r="M34" s="704"/>
      <c r="O34" s="704"/>
      <c r="Q34" s="704" t="s">
        <v>1014</v>
      </c>
      <c r="S34" s="704"/>
      <c r="U34" s="704"/>
      <c r="W34" s="704"/>
      <c r="Y34" s="704" t="s">
        <v>805</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44</v>
      </c>
      <c r="S36" s="705"/>
      <c r="U36" s="705"/>
      <c r="W36" s="705"/>
      <c r="Y36" s="705" t="s">
        <v>806</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27" thickTop="1" x14ac:dyDescent="0.15">
      <c r="B41" s="693" t="s">
        <v>21</v>
      </c>
      <c r="C41" s="1271" t="s">
        <v>484</v>
      </c>
      <c r="D41" s="669" t="s">
        <v>5</v>
      </c>
      <c r="E41" s="628" t="s">
        <v>472</v>
      </c>
      <c r="G41" s="704"/>
      <c r="I41" s="704"/>
      <c r="K41" s="704"/>
      <c r="M41" s="704"/>
      <c r="O41" s="704"/>
      <c r="Q41" s="704" t="s">
        <v>1197</v>
      </c>
      <c r="S41" s="704"/>
      <c r="U41" s="704"/>
      <c r="W41" s="704"/>
      <c r="Y41" s="704" t="s">
        <v>807</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c r="D45" s="1276"/>
      <c r="E45" s="1277"/>
      <c r="F45" s="641"/>
      <c r="G45" s="682" t="s">
        <v>328</v>
      </c>
      <c r="H45" s="642"/>
      <c r="I45" s="682" t="s">
        <v>328</v>
      </c>
      <c r="J45" s="642"/>
      <c r="K45" s="682" t="s">
        <v>328</v>
      </c>
      <c r="L45" s="642"/>
      <c r="M45" s="682" t="s">
        <v>328</v>
      </c>
      <c r="N45" s="642"/>
      <c r="O45" s="682" t="s">
        <v>328</v>
      </c>
      <c r="P45" s="642"/>
      <c r="Q45" s="682" t="s">
        <v>328</v>
      </c>
      <c r="R45" s="642"/>
      <c r="S45" s="682" t="s">
        <v>328</v>
      </c>
      <c r="T45" s="642"/>
      <c r="U45" s="682" t="s">
        <v>328</v>
      </c>
      <c r="V45" s="642"/>
      <c r="W45" s="682" t="s">
        <v>328</v>
      </c>
      <c r="X45" s="642"/>
      <c r="Y45" s="682" t="s">
        <v>328</v>
      </c>
      <c r="Z45" s="642"/>
      <c r="AA45" s="682" t="s">
        <v>328</v>
      </c>
      <c r="AB45" s="642"/>
      <c r="AC45" s="682" t="s">
        <v>328</v>
      </c>
      <c r="AD45" s="642"/>
      <c r="AE45" s="682" t="s">
        <v>328</v>
      </c>
      <c r="AF45" s="642"/>
      <c r="AG45" s="682" t="s">
        <v>328</v>
      </c>
      <c r="AH45" s="642"/>
      <c r="AI45" s="682" t="s">
        <v>328</v>
      </c>
      <c r="AJ45" s="642"/>
      <c r="AK45" s="682" t="s">
        <v>328</v>
      </c>
      <c r="AL45" s="642"/>
      <c r="AM45" s="682" t="s">
        <v>328</v>
      </c>
      <c r="AN45" s="642"/>
    </row>
    <row r="46" spans="1:40" x14ac:dyDescent="0.15">
      <c r="B46" s="689" t="s">
        <v>22</v>
      </c>
      <c r="C46" s="1278" t="s">
        <v>329</v>
      </c>
      <c r="D46" s="1279" t="s">
        <v>509</v>
      </c>
      <c r="E46" s="690" t="s">
        <v>325</v>
      </c>
      <c r="G46" s="683"/>
      <c r="I46" s="683"/>
      <c r="K46" s="683"/>
      <c r="M46" s="683"/>
      <c r="O46" s="683"/>
      <c r="Q46" s="683" t="s">
        <v>91</v>
      </c>
      <c r="S46" s="683"/>
      <c r="U46" s="683"/>
      <c r="W46" s="683"/>
      <c r="Y46" s="683" t="s">
        <v>91</v>
      </c>
      <c r="AA46" s="683"/>
      <c r="AC46" s="683"/>
      <c r="AE46" s="683"/>
      <c r="AG46" s="683"/>
      <c r="AI46" s="683"/>
      <c r="AK46" s="683"/>
      <c r="AM46" s="683"/>
    </row>
    <row r="47" spans="1:40" x14ac:dyDescent="0.15">
      <c r="B47" s="691" t="s">
        <v>22</v>
      </c>
      <c r="C47" s="1272"/>
      <c r="D47" s="1274"/>
      <c r="E47" s="629" t="s">
        <v>326</v>
      </c>
      <c r="G47" s="684"/>
      <c r="I47" s="684"/>
      <c r="K47" s="684"/>
      <c r="M47" s="684"/>
      <c r="O47" s="684"/>
      <c r="Q47" s="684">
        <v>40</v>
      </c>
      <c r="S47" s="684"/>
      <c r="U47" s="684"/>
      <c r="W47" s="684"/>
      <c r="Y47" s="684" t="s">
        <v>808</v>
      </c>
      <c r="AA47" s="684"/>
      <c r="AC47" s="684"/>
      <c r="AE47" s="684"/>
      <c r="AG47" s="684"/>
      <c r="AI47" s="684"/>
      <c r="AK47" s="684"/>
      <c r="AM47" s="684"/>
    </row>
    <row r="48" spans="1:40" x14ac:dyDescent="0.15">
      <c r="B48" s="691" t="s">
        <v>21</v>
      </c>
      <c r="C48" s="1272"/>
      <c r="D48" s="1274"/>
      <c r="E48" s="629" t="s">
        <v>321</v>
      </c>
      <c r="G48" s="684"/>
      <c r="I48" s="684"/>
      <c r="K48" s="684"/>
      <c r="M48" s="684"/>
      <c r="O48" s="684"/>
      <c r="Q48" s="684">
        <v>60</v>
      </c>
      <c r="S48" s="684"/>
      <c r="U48" s="684"/>
      <c r="W48" s="684"/>
      <c r="Y48" s="684" t="s">
        <v>809</v>
      </c>
      <c r="AA48" s="684"/>
      <c r="AC48" s="684"/>
      <c r="AE48" s="684"/>
      <c r="AG48" s="684"/>
      <c r="AI48" s="684"/>
      <c r="AK48" s="684"/>
      <c r="AM48" s="684"/>
    </row>
    <row r="49" spans="2:40" x14ac:dyDescent="0.15">
      <c r="B49" s="691" t="s">
        <v>21</v>
      </c>
      <c r="C49" s="1272"/>
      <c r="D49" s="1274"/>
      <c r="E49" s="629" t="s">
        <v>322</v>
      </c>
      <c r="G49" s="684"/>
      <c r="I49" s="684"/>
      <c r="K49" s="684"/>
      <c r="M49" s="684"/>
      <c r="O49" s="684"/>
      <c r="Q49" s="684">
        <v>80</v>
      </c>
      <c r="S49" s="684"/>
      <c r="U49" s="684"/>
      <c r="W49" s="684"/>
      <c r="Y49" s="684" t="s">
        <v>810</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100</v>
      </c>
      <c r="S50" s="685"/>
      <c r="U50" s="685"/>
      <c r="W50" s="685"/>
      <c r="Y50" s="685" t="s">
        <v>116</v>
      </c>
      <c r="AA50" s="685"/>
      <c r="AC50" s="685"/>
      <c r="AE50" s="685"/>
      <c r="AG50" s="685"/>
      <c r="AI50" s="685"/>
      <c r="AK50" s="685"/>
      <c r="AM50" s="685"/>
    </row>
    <row r="51" spans="2:40" ht="14"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9:E59" name="Range2_1_1"/>
    <protectedRange sqref="E43" name="Range1_3"/>
    <protectedRange sqref="E23:E25 E28:E29" name="Range1_3_1"/>
    <protectedRange sqref="K6 M6 S6 U6 G6 Q6 I6 O6 AA6 AC6 AE6 AG6 AI6 Y6 W6 AK6 AM6" name="Range1_2_1_1"/>
    <protectedRange sqref="G45 K45 M45 S45 U45 Q45 I45 O45 AA45 AC45 AE45 AG45 AI45 Y45 W45 AK45 AM45" name="Range1_2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B1:B1048576">
    <cfRule type="cellIs" dxfId="1617" priority="16" operator="equal">
      <formula>"N"</formula>
    </cfRule>
    <cfRule type="cellIs" dxfId="1616" priority="18" operator="equal">
      <formula>"M"</formula>
    </cfRule>
  </conditionalFormatting>
  <conditionalFormatting sqref="D1:AN1048576">
    <cfRule type="expression" dxfId="1615" priority="13">
      <formula>IF($B1="M",TRUE,FALSE)</formula>
    </cfRule>
    <cfRule type="expression" dxfId="1614" priority="17">
      <formula>IF($B1="n",TRUE,FALSE)</formula>
    </cfRule>
  </conditionalFormatting>
  <conditionalFormatting sqref="A46:B56 A7:B43 A1:H6 A57:H1048576 A44:H45 D46:H56 D7:H43 AP1:XFD1048576 I1:AN1048576">
    <cfRule type="cellIs" dxfId="1613" priority="15" operator="equal">
      <formula>"?"</formula>
    </cfRule>
    <cfRule type="containsBlanks" dxfId="1612" priority="19">
      <formula>LEN(TRIM(A1))=0</formula>
    </cfRule>
  </conditionalFormatting>
  <conditionalFormatting sqref="G1:AN1048576">
    <cfRule type="cellIs" dxfId="1611" priority="14" operator="equal">
      <formula>"N/A"</formula>
    </cfRule>
  </conditionalFormatting>
  <conditionalFormatting sqref="C46:C56">
    <cfRule type="cellIs" dxfId="1610" priority="11" operator="equal">
      <formula>"?"</formula>
    </cfRule>
    <cfRule type="containsBlanks" dxfId="1609" priority="12">
      <formula>LEN(TRIM(C46))=0</formula>
    </cfRule>
  </conditionalFormatting>
  <conditionalFormatting sqref="C7:C43">
    <cfRule type="cellIs" dxfId="1608" priority="9" operator="equal">
      <formula>"?"</formula>
    </cfRule>
    <cfRule type="containsBlanks" dxfId="1607" priority="10">
      <formula>LEN(TRIM(C7))=0</formula>
    </cfRule>
  </conditionalFormatting>
  <conditionalFormatting sqref="AO1:AO13 AO15:AO47 AO49:AO1048576">
    <cfRule type="cellIs" dxfId="1606" priority="7" operator="equal">
      <formula>"N/A"</formula>
    </cfRule>
    <cfRule type="cellIs" dxfId="1605" priority="8" operator="equal">
      <formula>"?"</formula>
    </cfRule>
  </conditionalFormatting>
  <conditionalFormatting sqref="AO14">
    <cfRule type="cellIs" dxfId="1604" priority="5" operator="equal">
      <formula>"?"</formula>
    </cfRule>
    <cfRule type="containsBlanks" dxfId="1603" priority="6">
      <formula>LEN(TRIM(AO14))=0</formula>
    </cfRule>
  </conditionalFormatting>
  <conditionalFormatting sqref="AO1:AO47 AO49:AO1048576">
    <cfRule type="notContainsBlanks" dxfId="1602" priority="4">
      <formula>LEN(TRIM(AO1))&gt;0</formula>
    </cfRule>
  </conditionalFormatting>
  <conditionalFormatting sqref="AO48">
    <cfRule type="cellIs" dxfId="1601" priority="2" operator="equal">
      <formula>"N/A"</formula>
    </cfRule>
    <cfRule type="cellIs" dxfId="1600" priority="3" operator="equal">
      <formula>"?"</formula>
    </cfRule>
  </conditionalFormatting>
  <conditionalFormatting sqref="AO48">
    <cfRule type="notContainsBlanks" dxfId="1599" priority="1">
      <formula>LEN(TRIM(AO48))&gt;0</formula>
    </cfRule>
  </conditionalFormatting>
  <dataValidations count="1">
    <dataValidation type="list" allowBlank="1" showInputMessage="1" showErrorMessage="1" sqref="B7 B36:B43 B18:B33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18"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P-BS</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BLACK &amp; WHITE</v>
      </c>
      <c r="C3" s="1281"/>
      <c r="D3" s="1281"/>
      <c r="E3" s="1282"/>
      <c r="G3" s="732"/>
      <c r="I3" s="732"/>
      <c r="K3" s="732"/>
      <c r="M3" s="732"/>
      <c r="O3" s="732"/>
      <c r="Q3" s="732" t="s">
        <v>1198</v>
      </c>
      <c r="S3" s="732"/>
      <c r="U3" s="732"/>
      <c r="W3" s="732"/>
      <c r="Y3" s="732" t="s">
        <v>811</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STANDARD</v>
      </c>
      <c r="C4" s="1284"/>
      <c r="D4" s="1284"/>
      <c r="E4" s="1283"/>
      <c r="G4" s="733"/>
      <c r="I4" s="733"/>
      <c r="K4" s="733"/>
      <c r="M4" s="733"/>
      <c r="O4" s="733"/>
      <c r="Q4" s="733">
        <v>240</v>
      </c>
      <c r="S4" s="733"/>
      <c r="U4" s="733"/>
      <c r="W4" s="733"/>
      <c r="Y4" s="733">
        <v>259</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18" thickBot="1" x14ac:dyDescent="0.2">
      <c r="A7" s="644"/>
      <c r="B7" s="712" t="s">
        <v>22</v>
      </c>
      <c r="C7" s="680" t="s">
        <v>277</v>
      </c>
      <c r="D7" s="681" t="s">
        <v>276</v>
      </c>
      <c r="E7" s="713" t="s">
        <v>32</v>
      </c>
      <c r="G7" s="696"/>
      <c r="I7" s="696"/>
      <c r="K7" s="696"/>
      <c r="M7" s="696"/>
      <c r="O7" s="696"/>
      <c r="Q7" s="696" t="s">
        <v>1199</v>
      </c>
      <c r="S7" s="696"/>
      <c r="U7" s="696"/>
      <c r="W7" s="696"/>
      <c r="Y7" s="696" t="s">
        <v>165</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236" thickTop="1" thickBot="1" x14ac:dyDescent="0.2">
      <c r="B9" s="714" t="s">
        <v>22</v>
      </c>
      <c r="C9" s="674" t="s">
        <v>463</v>
      </c>
      <c r="D9" s="675" t="s">
        <v>8</v>
      </c>
      <c r="E9" s="715" t="s">
        <v>32</v>
      </c>
      <c r="G9" s="697"/>
      <c r="I9" s="697"/>
      <c r="K9" s="697"/>
      <c r="M9" s="697"/>
      <c r="O9" s="697"/>
      <c r="Q9" s="697" t="s">
        <v>116</v>
      </c>
      <c r="S9" s="697"/>
      <c r="U9" s="697"/>
      <c r="W9" s="697"/>
      <c r="Y9" s="697" t="s">
        <v>812</v>
      </c>
      <c r="AA9" s="697"/>
      <c r="AC9" s="697"/>
      <c r="AE9" s="697"/>
      <c r="AG9" s="697"/>
      <c r="AI9" s="697"/>
      <c r="AK9" s="697"/>
      <c r="AM9" s="697"/>
    </row>
    <row r="10" spans="1:41" ht="14"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813</v>
      </c>
      <c r="S11" s="699"/>
      <c r="U11" s="699"/>
      <c r="W11" s="699"/>
      <c r="Y11" s="699" t="s">
        <v>813</v>
      </c>
      <c r="AA11" s="699"/>
      <c r="AC11" s="699"/>
      <c r="AE11" s="699"/>
      <c r="AG11" s="699"/>
      <c r="AI11" s="699"/>
      <c r="AK11" s="699"/>
      <c r="AM11" s="699"/>
    </row>
    <row r="12" spans="1:41" ht="14" thickTop="1" x14ac:dyDescent="0.15">
      <c r="B12" s="718" t="s">
        <v>21</v>
      </c>
      <c r="C12" s="1271" t="s">
        <v>481</v>
      </c>
      <c r="D12" s="677" t="s">
        <v>288</v>
      </c>
      <c r="E12" s="719">
        <v>16</v>
      </c>
      <c r="F12" s="647"/>
      <c r="G12" s="700"/>
      <c r="H12" s="648"/>
      <c r="I12" s="700"/>
      <c r="J12" s="648"/>
      <c r="K12" s="700"/>
      <c r="L12" s="648"/>
      <c r="M12" s="700"/>
      <c r="N12" s="648"/>
      <c r="O12" s="700"/>
      <c r="P12" s="648"/>
      <c r="Q12" s="700" t="s">
        <v>814</v>
      </c>
      <c r="R12" s="648"/>
      <c r="S12" s="700"/>
      <c r="T12" s="648"/>
      <c r="U12" s="700"/>
      <c r="V12" s="648"/>
      <c r="W12" s="700"/>
      <c r="X12" s="648"/>
      <c r="Y12" s="700" t="s">
        <v>814</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t="s">
        <v>116</v>
      </c>
      <c r="R13" s="650"/>
      <c r="S13" s="701"/>
      <c r="T13" s="650"/>
      <c r="U13" s="701"/>
      <c r="V13" s="650"/>
      <c r="W13" s="701"/>
      <c r="X13" s="650"/>
      <c r="Y13" s="701" t="s">
        <v>116</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116</v>
      </c>
      <c r="R14" s="648"/>
      <c r="S14" s="702"/>
      <c r="T14" s="648"/>
      <c r="U14" s="702"/>
      <c r="V14" s="648"/>
      <c r="W14" s="702"/>
      <c r="X14" s="648"/>
      <c r="Y14" s="702" t="s">
        <v>116</v>
      </c>
      <c r="Z14" s="648"/>
      <c r="AA14" s="702"/>
      <c r="AB14" s="648"/>
      <c r="AC14" s="702"/>
      <c r="AD14" s="648"/>
      <c r="AE14" s="702"/>
      <c r="AF14" s="648"/>
      <c r="AG14" s="702"/>
      <c r="AH14" s="648"/>
      <c r="AI14" s="702"/>
      <c r="AJ14" s="648"/>
      <c r="AK14" s="702"/>
      <c r="AL14" s="648"/>
      <c r="AM14" s="702"/>
      <c r="AN14" s="648"/>
      <c r="AO14" s="640"/>
    </row>
    <row r="15" spans="1:41" s="654" customFormat="1" ht="14"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116</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8"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4" thickTop="1" x14ac:dyDescent="0.15">
      <c r="A18" s="734"/>
      <c r="B18" s="735" t="s">
        <v>21</v>
      </c>
      <c r="C18" s="1271" t="s">
        <v>482</v>
      </c>
      <c r="D18" s="736" t="s">
        <v>527</v>
      </c>
      <c r="E18" s="737">
        <v>25</v>
      </c>
      <c r="F18" s="734"/>
      <c r="G18" s="738"/>
      <c r="H18" s="739"/>
      <c r="I18" s="738"/>
      <c r="J18" s="739"/>
      <c r="K18" s="738"/>
      <c r="L18" s="739"/>
      <c r="M18" s="738"/>
      <c r="N18" s="739"/>
      <c r="O18" s="738"/>
      <c r="P18" s="739"/>
      <c r="Q18" s="738" t="s">
        <v>1200</v>
      </c>
      <c r="R18" s="739"/>
      <c r="S18" s="738"/>
      <c r="T18" s="739"/>
      <c r="U18" s="738"/>
      <c r="V18" s="739"/>
      <c r="W18" s="738"/>
      <c r="X18" s="739"/>
      <c r="Y18" s="738" t="s">
        <v>815</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1201</v>
      </c>
      <c r="S19" s="705"/>
      <c r="U19" s="705"/>
      <c r="W19" s="705"/>
      <c r="Y19" s="705" t="s">
        <v>816</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46</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166</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27" thickTop="1" x14ac:dyDescent="0.15">
      <c r="B23" s="693" t="s">
        <v>21</v>
      </c>
      <c r="C23" s="1271" t="s">
        <v>24</v>
      </c>
      <c r="D23" s="669" t="s">
        <v>438</v>
      </c>
      <c r="E23" s="628" t="s">
        <v>526</v>
      </c>
      <c r="G23" s="704"/>
      <c r="I23" s="704"/>
      <c r="K23" s="704"/>
      <c r="M23" s="704"/>
      <c r="O23" s="704"/>
      <c r="Q23" s="704" t="s">
        <v>535</v>
      </c>
      <c r="S23" s="704"/>
      <c r="U23" s="704"/>
      <c r="W23" s="704"/>
      <c r="Y23" s="704" t="s">
        <v>817</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4" thickTop="1" x14ac:dyDescent="0.15">
      <c r="B26" s="693" t="s">
        <v>21</v>
      </c>
      <c r="C26" s="1271" t="s">
        <v>235</v>
      </c>
      <c r="D26" s="669" t="s">
        <v>48</v>
      </c>
      <c r="E26" s="628" t="s">
        <v>47</v>
      </c>
      <c r="F26" s="640"/>
      <c r="G26" s="704"/>
      <c r="H26" s="655"/>
      <c r="I26" s="704"/>
      <c r="J26" s="655"/>
      <c r="K26" s="704"/>
      <c r="L26" s="655"/>
      <c r="M26" s="704"/>
      <c r="N26" s="655"/>
      <c r="O26" s="704"/>
      <c r="P26" s="655"/>
      <c r="Q26" s="704" t="s">
        <v>47</v>
      </c>
      <c r="R26" s="655"/>
      <c r="S26" s="704"/>
      <c r="T26" s="655"/>
      <c r="U26" s="704"/>
      <c r="V26" s="655"/>
      <c r="W26" s="704"/>
      <c r="X26" s="655"/>
      <c r="Y26" s="704" t="s">
        <v>47</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1</v>
      </c>
      <c r="AA27" s="705"/>
      <c r="AC27" s="705"/>
      <c r="AE27" s="705"/>
      <c r="AG27" s="705"/>
      <c r="AI27" s="705"/>
      <c r="AK27" s="705"/>
      <c r="AM27" s="705"/>
    </row>
    <row r="28" spans="1:41" ht="26" x14ac:dyDescent="0.15">
      <c r="B28" s="691" t="s">
        <v>22</v>
      </c>
      <c r="C28" s="1272"/>
      <c r="D28" s="672" t="s">
        <v>531</v>
      </c>
      <c r="E28" s="724" t="s">
        <v>32</v>
      </c>
      <c r="F28" s="656"/>
      <c r="G28" s="706"/>
      <c r="H28" s="657"/>
      <c r="I28" s="706"/>
      <c r="J28" s="657"/>
      <c r="K28" s="706"/>
      <c r="L28" s="657"/>
      <c r="M28" s="706"/>
      <c r="N28" s="657"/>
      <c r="O28" s="706"/>
      <c r="P28" s="657"/>
      <c r="Q28" s="706" t="s">
        <v>1202</v>
      </c>
      <c r="R28" s="657"/>
      <c r="S28" s="706"/>
      <c r="T28" s="657"/>
      <c r="U28" s="706"/>
      <c r="V28" s="657"/>
      <c r="W28" s="706"/>
      <c r="X28" s="657"/>
      <c r="Y28" s="706" t="s">
        <v>818</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14"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524</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v>0</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v>0</v>
      </c>
      <c r="S33" s="699"/>
      <c r="U33" s="699"/>
      <c r="W33" s="699"/>
      <c r="Y33" s="699">
        <v>0</v>
      </c>
      <c r="AA33" s="699"/>
      <c r="AC33" s="699"/>
      <c r="AE33" s="699"/>
      <c r="AG33" s="699"/>
      <c r="AI33" s="699"/>
      <c r="AK33" s="699"/>
      <c r="AM33" s="699"/>
    </row>
    <row r="34" spans="1:40" ht="27" thickTop="1" x14ac:dyDescent="0.15">
      <c r="B34" s="693" t="s">
        <v>21</v>
      </c>
      <c r="C34" s="1271" t="s">
        <v>305</v>
      </c>
      <c r="D34" s="669" t="s">
        <v>27</v>
      </c>
      <c r="E34" s="628" t="s">
        <v>449</v>
      </c>
      <c r="G34" s="704"/>
      <c r="I34" s="704"/>
      <c r="K34" s="704"/>
      <c r="M34" s="704"/>
      <c r="O34" s="704"/>
      <c r="Q34" s="704" t="s">
        <v>1014</v>
      </c>
      <c r="S34" s="704"/>
      <c r="U34" s="704"/>
      <c r="W34" s="704"/>
      <c r="Y34" s="704" t="s">
        <v>819</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633</v>
      </c>
      <c r="S36" s="705"/>
      <c r="U36" s="705"/>
      <c r="W36" s="705"/>
      <c r="Y36" s="705" t="s">
        <v>535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27" thickTop="1" x14ac:dyDescent="0.15">
      <c r="B41" s="693" t="s">
        <v>21</v>
      </c>
      <c r="C41" s="1271" t="s">
        <v>484</v>
      </c>
      <c r="D41" s="669" t="s">
        <v>5</v>
      </c>
      <c r="E41" s="628" t="s">
        <v>472</v>
      </c>
      <c r="G41" s="704"/>
      <c r="I41" s="704"/>
      <c r="K41" s="704"/>
      <c r="M41" s="704"/>
      <c r="O41" s="704"/>
      <c r="Q41" s="704" t="s">
        <v>1204</v>
      </c>
      <c r="S41" s="704"/>
      <c r="U41" s="704"/>
      <c r="W41" s="704"/>
      <c r="Y41" s="704" t="s">
        <v>820</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c r="D45" s="1276"/>
      <c r="E45" s="1277"/>
      <c r="F45" s="641"/>
      <c r="G45" s="682" t="s">
        <v>328</v>
      </c>
      <c r="H45" s="642"/>
      <c r="I45" s="682" t="s">
        <v>328</v>
      </c>
      <c r="J45" s="642"/>
      <c r="K45" s="682" t="s">
        <v>328</v>
      </c>
      <c r="L45" s="642"/>
      <c r="M45" s="682" t="s">
        <v>328</v>
      </c>
      <c r="N45" s="642"/>
      <c r="O45" s="682" t="s">
        <v>328</v>
      </c>
      <c r="P45" s="642"/>
      <c r="Q45" s="682" t="s">
        <v>328</v>
      </c>
      <c r="R45" s="642"/>
      <c r="S45" s="682" t="s">
        <v>328</v>
      </c>
      <c r="T45" s="642"/>
      <c r="U45" s="682" t="s">
        <v>328</v>
      </c>
      <c r="V45" s="642"/>
      <c r="W45" s="682" t="s">
        <v>328</v>
      </c>
      <c r="X45" s="642"/>
      <c r="Y45" s="682" t="s">
        <v>328</v>
      </c>
      <c r="Z45" s="642"/>
      <c r="AA45" s="682" t="s">
        <v>328</v>
      </c>
      <c r="AB45" s="642"/>
      <c r="AC45" s="682" t="s">
        <v>328</v>
      </c>
      <c r="AD45" s="642"/>
      <c r="AE45" s="682" t="s">
        <v>328</v>
      </c>
      <c r="AF45" s="642"/>
      <c r="AG45" s="682" t="s">
        <v>328</v>
      </c>
      <c r="AH45" s="642"/>
      <c r="AI45" s="682" t="s">
        <v>328</v>
      </c>
      <c r="AJ45" s="642"/>
      <c r="AK45" s="682" t="s">
        <v>328</v>
      </c>
      <c r="AL45" s="642"/>
      <c r="AM45" s="682" t="s">
        <v>328</v>
      </c>
      <c r="AN45" s="642"/>
    </row>
    <row r="46" spans="1:40" x14ac:dyDescent="0.15">
      <c r="B46" s="689" t="s">
        <v>22</v>
      </c>
      <c r="C46" s="1278" t="s">
        <v>329</v>
      </c>
      <c r="D46" s="1279" t="s">
        <v>509</v>
      </c>
      <c r="E46" s="690" t="s">
        <v>325</v>
      </c>
      <c r="G46" s="683"/>
      <c r="I46" s="683"/>
      <c r="K46" s="683"/>
      <c r="M46" s="683"/>
      <c r="O46" s="683"/>
      <c r="Q46" s="683" t="s">
        <v>91</v>
      </c>
      <c r="S46" s="683"/>
      <c r="U46" s="683"/>
      <c r="W46" s="683"/>
      <c r="Y46" s="683" t="s">
        <v>803</v>
      </c>
      <c r="AA46" s="683"/>
      <c r="AC46" s="683"/>
      <c r="AE46" s="683"/>
      <c r="AG46" s="683"/>
      <c r="AI46" s="683"/>
      <c r="AK46" s="683"/>
      <c r="AM46" s="683"/>
    </row>
    <row r="47" spans="1:40" x14ac:dyDescent="0.15">
      <c r="B47" s="691" t="s">
        <v>22</v>
      </c>
      <c r="C47" s="1272"/>
      <c r="D47" s="1274"/>
      <c r="E47" s="629" t="s">
        <v>326</v>
      </c>
      <c r="G47" s="684"/>
      <c r="I47" s="684"/>
      <c r="K47" s="684"/>
      <c r="M47" s="684"/>
      <c r="O47" s="684"/>
      <c r="Q47" s="684">
        <v>60</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90</v>
      </c>
      <c r="S48" s="684"/>
      <c r="U48" s="684"/>
      <c r="W48" s="684"/>
      <c r="Y48" s="684">
        <v>78</v>
      </c>
      <c r="AA48" s="684"/>
      <c r="AC48" s="684"/>
      <c r="AE48" s="684"/>
      <c r="AG48" s="684"/>
      <c r="AI48" s="684"/>
      <c r="AK48" s="684"/>
      <c r="AM48" s="684"/>
    </row>
    <row r="49" spans="2:40" x14ac:dyDescent="0.15">
      <c r="B49" s="691" t="s">
        <v>21</v>
      </c>
      <c r="C49" s="1272"/>
      <c r="D49" s="1274"/>
      <c r="E49" s="629" t="s">
        <v>322</v>
      </c>
      <c r="G49" s="684"/>
      <c r="I49" s="684"/>
      <c r="K49" s="684"/>
      <c r="M49" s="684"/>
      <c r="O49" s="684"/>
      <c r="Q49" s="684">
        <v>120</v>
      </c>
      <c r="S49" s="684"/>
      <c r="U49" s="684"/>
      <c r="W49" s="684"/>
      <c r="Y49" s="684" t="s">
        <v>116</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150</v>
      </c>
      <c r="S50" s="685"/>
      <c r="U50" s="685"/>
      <c r="W50" s="685"/>
      <c r="Y50" s="685" t="s">
        <v>116</v>
      </c>
      <c r="AA50" s="685"/>
      <c r="AC50" s="685"/>
      <c r="AE50" s="685"/>
      <c r="AG50" s="685"/>
      <c r="AI50" s="685"/>
      <c r="AK50" s="685"/>
      <c r="AM50" s="685"/>
    </row>
    <row r="51" spans="2:40" ht="14"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686</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9:E59" name="Range2_1_1"/>
    <protectedRange sqref="E43" name="Range1_3"/>
    <protectedRange sqref="E23:E25 E28:E29" name="Range1_3_1"/>
    <protectedRange sqref="K6 M6 S6 U6 G6 Q6 I6 O6 AA6 AC6 AE6 AG6 AI6 Y6 W6 AK6 AM6" name="Range1_2_1_1"/>
    <protectedRange sqref="G45 K45 M45 S45 U45 Q45 I45 O45 AA45 AC45 AE45 AG45 AI45 Y45 W45 AK45 AM45" name="Range1_2_2"/>
  </protectedRanges>
  <mergeCells count="20">
    <mergeCell ref="C34:C37"/>
    <mergeCell ref="C38:C40"/>
    <mergeCell ref="D46:D50"/>
    <mergeCell ref="D52:D54"/>
    <mergeCell ref="C46:C50"/>
    <mergeCell ref="C51:C56"/>
    <mergeCell ref="B45:E45"/>
    <mergeCell ref="C41:C43"/>
    <mergeCell ref="B6:D6"/>
    <mergeCell ref="B2:D2"/>
    <mergeCell ref="E2:E4"/>
    <mergeCell ref="B3:D3"/>
    <mergeCell ref="B4:D4"/>
    <mergeCell ref="C26:C29"/>
    <mergeCell ref="C30:C33"/>
    <mergeCell ref="C18:C22"/>
    <mergeCell ref="C10:C11"/>
    <mergeCell ref="C12:C14"/>
    <mergeCell ref="C15:C16"/>
    <mergeCell ref="C23:C25"/>
  </mergeCells>
  <conditionalFormatting sqref="B1:B5 B7:B1048576">
    <cfRule type="cellIs" dxfId="1598" priority="22" operator="equal">
      <formula>"N"</formula>
    </cfRule>
    <cfRule type="cellIs" dxfId="1597" priority="24" operator="equal">
      <formula>"M"</formula>
    </cfRule>
  </conditionalFormatting>
  <conditionalFormatting sqref="D1:AN5 F6:AN6 D7:AN1048576">
    <cfRule type="expression" dxfId="1596" priority="19">
      <formula>IF($B1="M",TRUE,FALSE)</formula>
    </cfRule>
    <cfRule type="expression" dxfId="1595" priority="23">
      <formula>IF($B1="n",TRUE,FALSE)</formula>
    </cfRule>
  </conditionalFormatting>
  <conditionalFormatting sqref="A46:B56 A7:B43 Q1:Q1048576 I1:I1048576 O1:O1048576 AA1:AA1048576 AC1:AC1048576 AE1:AE1048576 AG1:AG1048576 AI1:AI1048576 Y1:Y1048576 W1:W1048576 AK1:AK1048576 AM1:AM1048576 A1:AN5 A57:AN1048576 A44:AN45 D46:AN56 A6 F6:AN6 AP1:XFD1048576 D7:AN43">
    <cfRule type="cellIs" dxfId="1594" priority="21" operator="equal">
      <formula>"?"</formula>
    </cfRule>
    <cfRule type="containsBlanks" dxfId="1593" priority="25">
      <formula>LEN(TRIM(A1))=0</formula>
    </cfRule>
  </conditionalFormatting>
  <conditionalFormatting sqref="G1:AN1048576">
    <cfRule type="cellIs" dxfId="1592" priority="20" operator="equal">
      <formula>"N/A"</formula>
    </cfRule>
  </conditionalFormatting>
  <conditionalFormatting sqref="C46:C56">
    <cfRule type="cellIs" dxfId="1591" priority="17" operator="equal">
      <formula>"?"</formula>
    </cfRule>
    <cfRule type="containsBlanks" dxfId="1590" priority="18">
      <formula>LEN(TRIM(C46))=0</formula>
    </cfRule>
  </conditionalFormatting>
  <conditionalFormatting sqref="C7:C43">
    <cfRule type="cellIs" dxfId="1589" priority="15" operator="equal">
      <formula>"?"</formula>
    </cfRule>
    <cfRule type="containsBlanks" dxfId="1588" priority="16">
      <formula>LEN(TRIM(C7))=0</formula>
    </cfRule>
  </conditionalFormatting>
  <conditionalFormatting sqref="B6">
    <cfRule type="cellIs" dxfId="1587" priority="11" operator="equal">
      <formula>"N"</formula>
    </cfRule>
    <cfRule type="cellIs" dxfId="1586" priority="13" operator="equal">
      <formula>"M"</formula>
    </cfRule>
  </conditionalFormatting>
  <conditionalFormatting sqref="D6:E6">
    <cfRule type="expression" dxfId="1585" priority="9">
      <formula>IF($B6="M",TRUE,FALSE)</formula>
    </cfRule>
    <cfRule type="expression" dxfId="1584" priority="12">
      <formula>IF($B6="n",TRUE,FALSE)</formula>
    </cfRule>
  </conditionalFormatting>
  <conditionalFormatting sqref="B6:E6">
    <cfRule type="cellIs" dxfId="1583" priority="10" operator="equal">
      <formula>"?"</formula>
    </cfRule>
    <cfRule type="containsBlanks" dxfId="1582" priority="14">
      <formula>LEN(TRIM(B6))=0</formula>
    </cfRule>
  </conditionalFormatting>
  <conditionalFormatting sqref="AO1:AO13 AO15:AO47 AO49:AO1048576">
    <cfRule type="cellIs" dxfId="1581" priority="7" operator="equal">
      <formula>"N/A"</formula>
    </cfRule>
    <cfRule type="cellIs" dxfId="1580" priority="8" operator="equal">
      <formula>"?"</formula>
    </cfRule>
  </conditionalFormatting>
  <conditionalFormatting sqref="AO14">
    <cfRule type="cellIs" dxfId="1579" priority="5" operator="equal">
      <formula>"?"</formula>
    </cfRule>
    <cfRule type="containsBlanks" dxfId="1578" priority="6">
      <formula>LEN(TRIM(AO14))=0</formula>
    </cfRule>
  </conditionalFormatting>
  <conditionalFormatting sqref="AO1:AO47 AO49:AO1048576">
    <cfRule type="notContainsBlanks" dxfId="1577" priority="4">
      <formula>LEN(TRIM(AO1))&gt;0</formula>
    </cfRule>
  </conditionalFormatting>
  <conditionalFormatting sqref="AO48">
    <cfRule type="cellIs" dxfId="1576" priority="2" operator="equal">
      <formula>"N/A"</formula>
    </cfRule>
    <cfRule type="cellIs" dxfId="1575" priority="3" operator="equal">
      <formula>"?"</formula>
    </cfRule>
  </conditionalFormatting>
  <conditionalFormatting sqref="AO48">
    <cfRule type="notContainsBlanks" dxfId="1574" priority="1">
      <formula>LEN(TRIM(AO48))&gt;0</formula>
    </cfRule>
  </conditionalFormatting>
  <dataValidations count="1">
    <dataValidation type="list" allowBlank="1" showInputMessage="1" showErrorMessage="1" sqref="B7 B36:B43 B18:B33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21"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P-BM</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BLACK &amp; WHITE</v>
      </c>
      <c r="C3" s="1281"/>
      <c r="D3" s="1281"/>
      <c r="E3" s="1282"/>
      <c r="G3" s="732"/>
      <c r="I3" s="732"/>
      <c r="K3" s="732"/>
      <c r="M3" s="732"/>
      <c r="O3" s="732"/>
      <c r="Q3" s="732" t="s">
        <v>1205</v>
      </c>
      <c r="S3" s="732"/>
      <c r="U3" s="732"/>
      <c r="W3" s="732"/>
      <c r="Y3" s="732" t="s">
        <v>821</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MIDRANGE</v>
      </c>
      <c r="C4" s="1284"/>
      <c r="D4" s="1284"/>
      <c r="E4" s="1283"/>
      <c r="G4" s="733"/>
      <c r="I4" s="733"/>
      <c r="K4" s="733"/>
      <c r="M4" s="733"/>
      <c r="O4" s="733"/>
      <c r="Q4" s="733">
        <v>529</v>
      </c>
      <c r="S4" s="733"/>
      <c r="U4" s="733"/>
      <c r="W4" s="733"/>
      <c r="Y4" s="733">
        <v>362</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1206</v>
      </c>
      <c r="S7" s="696"/>
      <c r="U7" s="696"/>
      <c r="W7" s="696"/>
      <c r="Y7" s="696" t="s">
        <v>822</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236" thickTop="1" thickBot="1" x14ac:dyDescent="0.2">
      <c r="B9" s="714" t="s">
        <v>22</v>
      </c>
      <c r="C9" s="674" t="s">
        <v>463</v>
      </c>
      <c r="D9" s="675" t="s">
        <v>8</v>
      </c>
      <c r="E9" s="715" t="s">
        <v>32</v>
      </c>
      <c r="G9" s="697"/>
      <c r="I9" s="697"/>
      <c r="K9" s="697"/>
      <c r="M9" s="697"/>
      <c r="O9" s="697"/>
      <c r="Q9" s="697" t="s">
        <v>116</v>
      </c>
      <c r="S9" s="697"/>
      <c r="U9" s="697"/>
      <c r="W9" s="697"/>
      <c r="Y9" s="697" t="s">
        <v>812</v>
      </c>
      <c r="AA9" s="697"/>
      <c r="AC9" s="697"/>
      <c r="AE9" s="697"/>
      <c r="AG9" s="697"/>
      <c r="AI9" s="697"/>
      <c r="AK9" s="697"/>
      <c r="AM9" s="697"/>
    </row>
    <row r="10" spans="1:41" ht="13.5" customHeight="1"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813</v>
      </c>
      <c r="S11" s="699"/>
      <c r="U11" s="699"/>
      <c r="W11" s="699"/>
      <c r="Y11" s="699" t="s">
        <v>813</v>
      </c>
      <c r="AA11" s="699"/>
      <c r="AC11" s="699"/>
      <c r="AE11" s="699"/>
      <c r="AG11" s="699"/>
      <c r="AI11" s="699"/>
      <c r="AK11" s="699"/>
      <c r="AM11" s="699"/>
    </row>
    <row r="12" spans="1:41" ht="26.25" customHeight="1" thickTop="1" x14ac:dyDescent="0.15">
      <c r="B12" s="718" t="s">
        <v>21</v>
      </c>
      <c r="C12" s="1271" t="s">
        <v>481</v>
      </c>
      <c r="D12" s="677" t="s">
        <v>288</v>
      </c>
      <c r="E12" s="719">
        <v>256</v>
      </c>
      <c r="F12" s="647"/>
      <c r="G12" s="700"/>
      <c r="H12" s="648"/>
      <c r="I12" s="700"/>
      <c r="J12" s="648"/>
      <c r="K12" s="700"/>
      <c r="L12" s="648"/>
      <c r="M12" s="700"/>
      <c r="N12" s="648"/>
      <c r="O12" s="700"/>
      <c r="P12" s="648"/>
      <c r="Q12" s="700" t="s">
        <v>814</v>
      </c>
      <c r="R12" s="648"/>
      <c r="S12" s="700"/>
      <c r="T12" s="648"/>
      <c r="U12" s="700"/>
      <c r="V12" s="648"/>
      <c r="W12" s="700"/>
      <c r="X12" s="648"/>
      <c r="Y12" s="700" t="s">
        <v>814</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1</v>
      </c>
      <c r="R13" s="650"/>
      <c r="S13" s="701"/>
      <c r="T13" s="650"/>
      <c r="U13" s="701"/>
      <c r="V13" s="650"/>
      <c r="W13" s="701"/>
      <c r="X13" s="650"/>
      <c r="Y13" s="701" t="s">
        <v>116</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1207</v>
      </c>
      <c r="R14" s="648"/>
      <c r="S14" s="702"/>
      <c r="T14" s="648"/>
      <c r="U14" s="702"/>
      <c r="V14" s="648"/>
      <c r="W14" s="702"/>
      <c r="X14" s="648"/>
      <c r="Y14" s="702" t="s">
        <v>116</v>
      </c>
      <c r="Z14" s="648"/>
      <c r="AA14" s="702"/>
      <c r="AB14" s="648"/>
      <c r="AC14" s="702"/>
      <c r="AD14" s="648"/>
      <c r="AE14" s="702"/>
      <c r="AF14" s="648"/>
      <c r="AG14" s="702"/>
      <c r="AH14" s="648"/>
      <c r="AI14" s="702"/>
      <c r="AJ14" s="648"/>
      <c r="AK14" s="702"/>
      <c r="AL14" s="648"/>
      <c r="AM14" s="702"/>
      <c r="AN14" s="648"/>
      <c r="AO14" s="640"/>
    </row>
    <row r="15" spans="1:41" s="654" customFormat="1" ht="13.5" customHeight="1"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116</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3.5" customHeight="1" thickTop="1" x14ac:dyDescent="0.15">
      <c r="A18" s="734"/>
      <c r="B18" s="735" t="s">
        <v>21</v>
      </c>
      <c r="C18" s="1271" t="s">
        <v>482</v>
      </c>
      <c r="D18" s="736" t="s">
        <v>527</v>
      </c>
      <c r="E18" s="737">
        <v>35</v>
      </c>
      <c r="F18" s="734"/>
      <c r="G18" s="738"/>
      <c r="H18" s="739"/>
      <c r="I18" s="738"/>
      <c r="J18" s="739"/>
      <c r="K18" s="738"/>
      <c r="L18" s="739"/>
      <c r="M18" s="738"/>
      <c r="N18" s="739"/>
      <c r="O18" s="738"/>
      <c r="P18" s="739"/>
      <c r="Q18" s="738" t="s">
        <v>1208</v>
      </c>
      <c r="R18" s="739"/>
      <c r="S18" s="738"/>
      <c r="T18" s="739"/>
      <c r="U18" s="738"/>
      <c r="V18" s="739"/>
      <c r="W18" s="738"/>
      <c r="X18" s="739"/>
      <c r="Y18" s="738" t="s">
        <v>815</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1209</v>
      </c>
      <c r="S19" s="705"/>
      <c r="U19" s="705"/>
      <c r="W19" s="705"/>
      <c r="Y19" s="705" t="s">
        <v>816</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46</v>
      </c>
      <c r="AA20" s="705"/>
      <c r="AC20" s="705"/>
      <c r="AE20" s="705"/>
      <c r="AG20" s="705"/>
      <c r="AI20" s="705"/>
      <c r="AK20" s="705"/>
      <c r="AM20" s="705"/>
    </row>
    <row r="21" spans="1:41" x14ac:dyDescent="0.15">
      <c r="B21" s="691" t="s">
        <v>21</v>
      </c>
      <c r="C21" s="1272"/>
      <c r="D21" s="672" t="s">
        <v>529</v>
      </c>
      <c r="E21" s="629" t="s">
        <v>166</v>
      </c>
      <c r="G21" s="705"/>
      <c r="I21" s="705"/>
      <c r="K21" s="705"/>
      <c r="M21" s="705"/>
      <c r="O21" s="705"/>
      <c r="Q21" s="705" t="s">
        <v>166</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13.5" customHeight="1" thickTop="1" x14ac:dyDescent="0.15">
      <c r="B23" s="693" t="s">
        <v>21</v>
      </c>
      <c r="C23" s="1271" t="s">
        <v>24</v>
      </c>
      <c r="D23" s="669" t="s">
        <v>438</v>
      </c>
      <c r="E23" s="628" t="s">
        <v>526</v>
      </c>
      <c r="G23" s="704"/>
      <c r="I23" s="704"/>
      <c r="K23" s="704"/>
      <c r="M23" s="704"/>
      <c r="O23" s="704"/>
      <c r="Q23" s="704" t="s">
        <v>535</v>
      </c>
      <c r="S23" s="704"/>
      <c r="U23" s="704"/>
      <c r="W23" s="704"/>
      <c r="Y23" s="704" t="s">
        <v>823</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3.5" customHeight="1" thickTop="1" x14ac:dyDescent="0.15">
      <c r="B26" s="693" t="s">
        <v>21</v>
      </c>
      <c r="C26" s="1271" t="s">
        <v>235</v>
      </c>
      <c r="D26" s="669" t="s">
        <v>48</v>
      </c>
      <c r="E26" s="628" t="s">
        <v>47</v>
      </c>
      <c r="F26" s="640"/>
      <c r="G26" s="704"/>
      <c r="H26" s="655"/>
      <c r="I26" s="704"/>
      <c r="J26" s="655"/>
      <c r="K26" s="704"/>
      <c r="L26" s="655"/>
      <c r="M26" s="704"/>
      <c r="N26" s="655"/>
      <c r="O26" s="704"/>
      <c r="P26" s="655"/>
      <c r="Q26" s="704" t="s">
        <v>1349</v>
      </c>
      <c r="R26" s="655"/>
      <c r="S26" s="704"/>
      <c r="T26" s="655"/>
      <c r="U26" s="704"/>
      <c r="V26" s="655"/>
      <c r="W26" s="704"/>
      <c r="X26" s="655"/>
      <c r="Y26" s="704" t="s">
        <v>47</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1</v>
      </c>
      <c r="AA27" s="705"/>
      <c r="AC27" s="705"/>
      <c r="AE27" s="705"/>
      <c r="AG27" s="705"/>
      <c r="AI27" s="705"/>
      <c r="AK27" s="705"/>
      <c r="AM27" s="705"/>
    </row>
    <row r="28" spans="1:41" ht="26" x14ac:dyDescent="0.15">
      <c r="B28" s="691" t="s">
        <v>22</v>
      </c>
      <c r="C28" s="1272"/>
      <c r="D28" s="672" t="s">
        <v>531</v>
      </c>
      <c r="E28" s="724" t="s">
        <v>32</v>
      </c>
      <c r="F28" s="656"/>
      <c r="G28" s="706"/>
      <c r="H28" s="657"/>
      <c r="I28" s="706"/>
      <c r="J28" s="657"/>
      <c r="K28" s="706"/>
      <c r="L28" s="657"/>
      <c r="M28" s="706"/>
      <c r="N28" s="657"/>
      <c r="O28" s="706"/>
      <c r="P28" s="657"/>
      <c r="Q28" s="706" t="s">
        <v>1210</v>
      </c>
      <c r="R28" s="657"/>
      <c r="S28" s="706"/>
      <c r="T28" s="657"/>
      <c r="U28" s="706"/>
      <c r="V28" s="657"/>
      <c r="W28" s="706"/>
      <c r="X28" s="657"/>
      <c r="Y28" s="706" t="s">
        <v>818</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13.5" customHeight="1"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524</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v>0</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v>0</v>
      </c>
      <c r="S33" s="699"/>
      <c r="U33" s="699"/>
      <c r="W33" s="699"/>
      <c r="Y33" s="699">
        <v>0</v>
      </c>
      <c r="AA33" s="699"/>
      <c r="AC33" s="699"/>
      <c r="AE33" s="699"/>
      <c r="AG33" s="699"/>
      <c r="AI33" s="699"/>
      <c r="AK33" s="699"/>
      <c r="AM33" s="699"/>
    </row>
    <row r="34" spans="1:40" ht="13.5" customHeight="1" thickTop="1" x14ac:dyDescent="0.15">
      <c r="B34" s="693" t="s">
        <v>21</v>
      </c>
      <c r="C34" s="1271" t="s">
        <v>305</v>
      </c>
      <c r="D34" s="669" t="s">
        <v>27</v>
      </c>
      <c r="E34" s="628" t="s">
        <v>449</v>
      </c>
      <c r="G34" s="704"/>
      <c r="I34" s="704"/>
      <c r="K34" s="704"/>
      <c r="M34" s="704"/>
      <c r="O34" s="704"/>
      <c r="Q34" s="704" t="s">
        <v>1014</v>
      </c>
      <c r="S34" s="704"/>
      <c r="U34" s="704"/>
      <c r="W34" s="704"/>
      <c r="Y34" s="704" t="s">
        <v>819</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1211</v>
      </c>
      <c r="S36" s="705"/>
      <c r="U36" s="705"/>
      <c r="W36" s="705"/>
      <c r="Y36" s="705" t="s">
        <v>824</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40" thickTop="1" x14ac:dyDescent="0.15">
      <c r="B41" s="693" t="s">
        <v>21</v>
      </c>
      <c r="C41" s="1271" t="s">
        <v>484</v>
      </c>
      <c r="D41" s="669" t="s">
        <v>5</v>
      </c>
      <c r="E41" s="628" t="s">
        <v>472</v>
      </c>
      <c r="G41" s="704"/>
      <c r="I41" s="704"/>
      <c r="K41" s="704"/>
      <c r="M41" s="704"/>
      <c r="O41" s="704"/>
      <c r="Q41" s="704" t="s">
        <v>1212</v>
      </c>
      <c r="S41" s="704"/>
      <c r="U41" s="704"/>
      <c r="W41" s="704"/>
      <c r="Y41" s="704" t="s">
        <v>825</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t="s">
        <v>110</v>
      </c>
      <c r="D45" s="1276"/>
      <c r="E45" s="1277"/>
      <c r="F45" s="641"/>
      <c r="G45" s="682" t="s">
        <v>0</v>
      </c>
      <c r="H45" s="642"/>
      <c r="I45" s="682" t="s">
        <v>0</v>
      </c>
      <c r="J45" s="642"/>
      <c r="K45" s="682" t="s">
        <v>0</v>
      </c>
      <c r="L45" s="642"/>
      <c r="M45" s="682" t="s">
        <v>0</v>
      </c>
      <c r="N45" s="642"/>
      <c r="O45" s="682" t="s">
        <v>0</v>
      </c>
      <c r="P45" s="642"/>
      <c r="Q45" s="682" t="s">
        <v>0</v>
      </c>
      <c r="R45" s="642"/>
      <c r="S45" s="682" t="s">
        <v>0</v>
      </c>
      <c r="T45" s="642"/>
      <c r="U45" s="682" t="s">
        <v>0</v>
      </c>
      <c r="V45" s="642"/>
      <c r="W45" s="682" t="s">
        <v>0</v>
      </c>
      <c r="X45" s="642"/>
      <c r="Y45" s="682" t="s">
        <v>328</v>
      </c>
      <c r="Z45" s="642"/>
      <c r="AA45" s="682" t="s">
        <v>0</v>
      </c>
      <c r="AB45" s="642"/>
      <c r="AC45" s="682" t="s">
        <v>0</v>
      </c>
      <c r="AD45" s="642"/>
      <c r="AE45" s="682" t="s">
        <v>0</v>
      </c>
      <c r="AF45" s="642"/>
      <c r="AG45" s="682" t="s">
        <v>0</v>
      </c>
      <c r="AH45" s="642"/>
      <c r="AI45" s="682" t="s">
        <v>0</v>
      </c>
      <c r="AJ45" s="642"/>
      <c r="AK45" s="682" t="s">
        <v>0</v>
      </c>
      <c r="AL45" s="642"/>
      <c r="AM45" s="682" t="s">
        <v>0</v>
      </c>
      <c r="AN45" s="642"/>
    </row>
    <row r="46" spans="1:40" ht="12.75" customHeight="1" x14ac:dyDescent="0.15">
      <c r="B46" s="689" t="s">
        <v>22</v>
      </c>
      <c r="C46" s="1278" t="s">
        <v>329</v>
      </c>
      <c r="D46" s="1279" t="s">
        <v>509</v>
      </c>
      <c r="E46" s="690" t="s">
        <v>325</v>
      </c>
      <c r="G46" s="683"/>
      <c r="I46" s="683"/>
      <c r="K46" s="683"/>
      <c r="M46" s="683"/>
      <c r="O46" s="683"/>
      <c r="Q46" s="683" t="s">
        <v>91</v>
      </c>
      <c r="S46" s="683"/>
      <c r="U46" s="683"/>
      <c r="W46" s="683"/>
      <c r="Y46" s="683" t="s">
        <v>91</v>
      </c>
      <c r="AA46" s="683"/>
      <c r="AC46" s="683"/>
      <c r="AE46" s="683"/>
      <c r="AG46" s="683"/>
      <c r="AI46" s="683"/>
      <c r="AK46" s="683"/>
      <c r="AM46" s="683"/>
    </row>
    <row r="47" spans="1:40" x14ac:dyDescent="0.15">
      <c r="B47" s="691" t="s">
        <v>22</v>
      </c>
      <c r="C47" s="1272"/>
      <c r="D47" s="1274"/>
      <c r="E47" s="629" t="s">
        <v>326</v>
      </c>
      <c r="G47" s="684"/>
      <c r="I47" s="684"/>
      <c r="K47" s="684"/>
      <c r="M47" s="684"/>
      <c r="O47" s="684"/>
      <c r="Q47" s="684">
        <v>80</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110</v>
      </c>
      <c r="S48" s="684"/>
      <c r="U48" s="684"/>
      <c r="W48" s="684"/>
      <c r="Y48" s="684">
        <v>78</v>
      </c>
      <c r="AA48" s="684"/>
      <c r="AC48" s="684"/>
      <c r="AE48" s="684"/>
      <c r="AG48" s="684"/>
      <c r="AI48" s="684"/>
      <c r="AK48" s="684"/>
      <c r="AM48" s="684"/>
    </row>
    <row r="49" spans="2:40" x14ac:dyDescent="0.15">
      <c r="B49" s="691" t="s">
        <v>21</v>
      </c>
      <c r="C49" s="1272"/>
      <c r="D49" s="1274"/>
      <c r="E49" s="629" t="s">
        <v>322</v>
      </c>
      <c r="G49" s="684"/>
      <c r="I49" s="684"/>
      <c r="K49" s="684"/>
      <c r="M49" s="684"/>
      <c r="O49" s="684"/>
      <c r="Q49" s="684">
        <v>160</v>
      </c>
      <c r="S49" s="684"/>
      <c r="U49" s="684"/>
      <c r="W49" s="684"/>
      <c r="Y49" s="684" t="s">
        <v>116</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210</v>
      </c>
      <c r="S50" s="685"/>
      <c r="U50" s="685"/>
      <c r="W50" s="685"/>
      <c r="Y50" s="685" t="s">
        <v>116</v>
      </c>
      <c r="AA50" s="685"/>
      <c r="AC50" s="685"/>
      <c r="AE50" s="685"/>
      <c r="AG50" s="685"/>
      <c r="AI50" s="685"/>
      <c r="AK50" s="685"/>
      <c r="AM50" s="685"/>
    </row>
    <row r="51" spans="2:40" ht="13.5" customHeight="1"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ht="12.75" customHeight="1"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8:E58"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51:C56"/>
    <mergeCell ref="D52:D54"/>
    <mergeCell ref="C10:C11"/>
    <mergeCell ref="C12:C14"/>
    <mergeCell ref="C15:C16"/>
    <mergeCell ref="C23:C25"/>
    <mergeCell ref="C26:C29"/>
    <mergeCell ref="C38:C40"/>
    <mergeCell ref="B45:E45"/>
    <mergeCell ref="C46:C50"/>
    <mergeCell ref="D46:D50"/>
    <mergeCell ref="C18:C22"/>
    <mergeCell ref="C41:C43"/>
    <mergeCell ref="C30:C33"/>
    <mergeCell ref="C34:C37"/>
    <mergeCell ref="B2:D2"/>
    <mergeCell ref="E2:E4"/>
    <mergeCell ref="B3:D3"/>
    <mergeCell ref="B4:D4"/>
    <mergeCell ref="B6:D6"/>
  </mergeCells>
  <conditionalFormatting sqref="B1:B5 B57:B1048576 B7:B45">
    <cfRule type="cellIs" dxfId="1573" priority="34" operator="equal">
      <formula>"N"</formula>
    </cfRule>
    <cfRule type="cellIs" dxfId="1572" priority="36" operator="equal">
      <formula>"M"</formula>
    </cfRule>
  </conditionalFormatting>
  <conditionalFormatting sqref="D1:AN5 D57:AN1048576 F6:AN6 F46:AN56 D7:AN45">
    <cfRule type="expression" dxfId="1571" priority="31">
      <formula>IF($B1="M",TRUE,FALSE)</formula>
    </cfRule>
    <cfRule type="expression" dxfId="1570" priority="35">
      <formula>IF($B1="n",TRUE,FALSE)</formula>
    </cfRule>
  </conditionalFormatting>
  <conditionalFormatting sqref="A46:A56 A7:B43 Q1:Q1048576 I1:I1048576 O1:O1048576 AA1:AA1048576 AC1:AC1048576 AE1:AE1048576 AG1:AG1048576 AI1:AI1048576 Y1:Y1048576 W1:W1048576 AK1:AK1048576 AM1:AM1048576 A1:AN5 A57:AN1048576 A44:AN45 A6 F6:AN6 AP1:XFD1048576 F46:AN56 D7:AN43">
    <cfRule type="cellIs" dxfId="1569" priority="33" operator="equal">
      <formula>"?"</formula>
    </cfRule>
    <cfRule type="containsBlanks" dxfId="1568" priority="37">
      <formula>LEN(TRIM(A1))=0</formula>
    </cfRule>
  </conditionalFormatting>
  <conditionalFormatting sqref="G1:AN1048576">
    <cfRule type="cellIs" dxfId="1567" priority="32" operator="equal">
      <formula>"N/A"</formula>
    </cfRule>
  </conditionalFormatting>
  <conditionalFormatting sqref="C7:C43">
    <cfRule type="cellIs" dxfId="1566" priority="25" operator="equal">
      <formula>"?"</formula>
    </cfRule>
    <cfRule type="containsBlanks" dxfId="1565" priority="26">
      <formula>LEN(TRIM(C7))=0</formula>
    </cfRule>
  </conditionalFormatting>
  <conditionalFormatting sqref="B46:B56">
    <cfRule type="cellIs" dxfId="1564" priority="19" operator="equal">
      <formula>"N"</formula>
    </cfRule>
    <cfRule type="cellIs" dxfId="1563" priority="21" operator="equal">
      <formula>"M"</formula>
    </cfRule>
  </conditionalFormatting>
  <conditionalFormatting sqref="D46:E56">
    <cfRule type="expression" dxfId="1562" priority="17">
      <formula>IF($B46="M",TRUE,FALSE)</formula>
    </cfRule>
    <cfRule type="expression" dxfId="1561" priority="20">
      <formula>IF($B46="n",TRUE,FALSE)</formula>
    </cfRule>
  </conditionalFormatting>
  <conditionalFormatting sqref="B46:B56 D46:E56">
    <cfRule type="cellIs" dxfId="1560" priority="18" operator="equal">
      <formula>"?"</formula>
    </cfRule>
    <cfRule type="containsBlanks" dxfId="1559" priority="22">
      <formula>LEN(TRIM(B46))=0</formula>
    </cfRule>
  </conditionalFormatting>
  <conditionalFormatting sqref="C46:C56">
    <cfRule type="cellIs" dxfId="1558" priority="15" operator="equal">
      <formula>"?"</formula>
    </cfRule>
    <cfRule type="containsBlanks" dxfId="1557" priority="16">
      <formula>LEN(TRIM(C46))=0</formula>
    </cfRule>
  </conditionalFormatting>
  <conditionalFormatting sqref="B6">
    <cfRule type="cellIs" dxfId="1556" priority="11" operator="equal">
      <formula>"N"</formula>
    </cfRule>
    <cfRule type="cellIs" dxfId="1555" priority="13" operator="equal">
      <formula>"M"</formula>
    </cfRule>
  </conditionalFormatting>
  <conditionalFormatting sqref="D6:E6">
    <cfRule type="expression" dxfId="1554" priority="9">
      <formula>IF($B6="M",TRUE,FALSE)</formula>
    </cfRule>
    <cfRule type="expression" dxfId="1553" priority="12">
      <formula>IF($B6="n",TRUE,FALSE)</formula>
    </cfRule>
  </conditionalFormatting>
  <conditionalFormatting sqref="B6:E6">
    <cfRule type="cellIs" dxfId="1552" priority="10" operator="equal">
      <formula>"?"</formula>
    </cfRule>
    <cfRule type="containsBlanks" dxfId="1551" priority="14">
      <formula>LEN(TRIM(B6))=0</formula>
    </cfRule>
  </conditionalFormatting>
  <conditionalFormatting sqref="AO1:AO13 AO15:AO47 AO49:AO1048576">
    <cfRule type="cellIs" dxfId="1550" priority="7" operator="equal">
      <formula>"N/A"</formula>
    </cfRule>
    <cfRule type="cellIs" dxfId="1549" priority="8" operator="equal">
      <formula>"?"</formula>
    </cfRule>
  </conditionalFormatting>
  <conditionalFormatting sqref="AO14">
    <cfRule type="cellIs" dxfId="1548" priority="5" operator="equal">
      <formula>"?"</formula>
    </cfRule>
    <cfRule type="containsBlanks" dxfId="1547" priority="6">
      <formula>LEN(TRIM(AO14))=0</formula>
    </cfRule>
  </conditionalFormatting>
  <conditionalFormatting sqref="AO1:AO47 AO49:AO1048576">
    <cfRule type="notContainsBlanks" dxfId="1546" priority="4">
      <formula>LEN(TRIM(AO1))&gt;0</formula>
    </cfRule>
  </conditionalFormatting>
  <conditionalFormatting sqref="AO48">
    <cfRule type="cellIs" dxfId="1545" priority="2" operator="equal">
      <formula>"N/A"</formula>
    </cfRule>
    <cfRule type="cellIs" dxfId="1544" priority="3" operator="equal">
      <formula>"?"</formula>
    </cfRule>
  </conditionalFormatting>
  <conditionalFormatting sqref="AO48">
    <cfRule type="notContainsBlanks" dxfId="1543"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21"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P-BP</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BLACK &amp; WHITE</v>
      </c>
      <c r="C3" s="1281"/>
      <c r="D3" s="1281"/>
      <c r="E3" s="1282"/>
      <c r="G3" s="732"/>
      <c r="I3" s="732"/>
      <c r="K3" s="732"/>
      <c r="M3" s="732"/>
      <c r="O3" s="732"/>
      <c r="Q3" s="732" t="s">
        <v>1213</v>
      </c>
      <c r="S3" s="732"/>
      <c r="U3" s="732"/>
      <c r="W3" s="732"/>
      <c r="Y3" s="732" t="s">
        <v>826</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PERFORMANCE</v>
      </c>
      <c r="C4" s="1284"/>
      <c r="D4" s="1284"/>
      <c r="E4" s="1283"/>
      <c r="G4" s="733"/>
      <c r="I4" s="733"/>
      <c r="K4" s="733"/>
      <c r="M4" s="733"/>
      <c r="O4" s="733"/>
      <c r="Q4" s="733">
        <v>699</v>
      </c>
      <c r="S4" s="733"/>
      <c r="U4" s="733"/>
      <c r="W4" s="733"/>
      <c r="Y4" s="733">
        <v>816</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1214</v>
      </c>
      <c r="S7" s="696"/>
      <c r="U7" s="696"/>
      <c r="W7" s="696"/>
      <c r="Y7" s="696" t="s">
        <v>827</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275" thickTop="1" thickBot="1" x14ac:dyDescent="0.2">
      <c r="B9" s="714" t="s">
        <v>22</v>
      </c>
      <c r="C9" s="674" t="s">
        <v>463</v>
      </c>
      <c r="D9" s="675" t="s">
        <v>8</v>
      </c>
      <c r="E9" s="715" t="s">
        <v>32</v>
      </c>
      <c r="G9" s="697"/>
      <c r="I9" s="697"/>
      <c r="K9" s="697"/>
      <c r="M9" s="697"/>
      <c r="O9" s="697"/>
      <c r="Q9" s="697" t="s">
        <v>116</v>
      </c>
      <c r="S9" s="697"/>
      <c r="U9" s="697"/>
      <c r="W9" s="697"/>
      <c r="Y9" s="697" t="s">
        <v>828</v>
      </c>
      <c r="AA9" s="697"/>
      <c r="AC9" s="697"/>
      <c r="AE9" s="697"/>
      <c r="AG9" s="697"/>
      <c r="AI9" s="697"/>
      <c r="AK9" s="697"/>
      <c r="AM9" s="697"/>
    </row>
    <row r="10" spans="1:41" ht="13.5" customHeight="1"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813</v>
      </c>
      <c r="S11" s="699"/>
      <c r="U11" s="699"/>
      <c r="W11" s="699"/>
      <c r="Y11" s="699" t="s">
        <v>829</v>
      </c>
      <c r="AA11" s="699"/>
      <c r="AC11" s="699"/>
      <c r="AE11" s="699"/>
      <c r="AG11" s="699"/>
      <c r="AI11" s="699"/>
      <c r="AK11" s="699"/>
      <c r="AM11" s="699"/>
    </row>
    <row r="12" spans="1:41" ht="26.25" customHeight="1" thickTop="1" x14ac:dyDescent="0.15">
      <c r="B12" s="718" t="s">
        <v>21</v>
      </c>
      <c r="C12" s="1271" t="s">
        <v>481</v>
      </c>
      <c r="D12" s="677" t="s">
        <v>288</v>
      </c>
      <c r="E12" s="719">
        <v>512</v>
      </c>
      <c r="F12" s="647"/>
      <c r="G12" s="700"/>
      <c r="H12" s="648"/>
      <c r="I12" s="700"/>
      <c r="J12" s="648"/>
      <c r="K12" s="700"/>
      <c r="L12" s="648"/>
      <c r="M12" s="700"/>
      <c r="N12" s="648"/>
      <c r="O12" s="700"/>
      <c r="P12" s="648"/>
      <c r="Q12" s="700" t="s">
        <v>830</v>
      </c>
      <c r="R12" s="648"/>
      <c r="S12" s="700"/>
      <c r="T12" s="648"/>
      <c r="U12" s="700"/>
      <c r="V12" s="648"/>
      <c r="W12" s="700"/>
      <c r="X12" s="648"/>
      <c r="Y12" s="700" t="s">
        <v>830</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2</v>
      </c>
      <c r="R13" s="650"/>
      <c r="S13" s="701"/>
      <c r="T13" s="650"/>
      <c r="U13" s="701"/>
      <c r="V13" s="650"/>
      <c r="W13" s="701"/>
      <c r="X13" s="650"/>
      <c r="Y13" s="701">
        <v>1</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80</v>
      </c>
      <c r="R14" s="648"/>
      <c r="S14" s="702"/>
      <c r="T14" s="648"/>
      <c r="U14" s="702"/>
      <c r="V14" s="648"/>
      <c r="W14" s="702"/>
      <c r="X14" s="648"/>
      <c r="Y14" s="702" t="s">
        <v>868</v>
      </c>
      <c r="Z14" s="648"/>
      <c r="AA14" s="702"/>
      <c r="AB14" s="648"/>
      <c r="AC14" s="702"/>
      <c r="AD14" s="648"/>
      <c r="AE14" s="702"/>
      <c r="AF14" s="648"/>
      <c r="AG14" s="702"/>
      <c r="AH14" s="648"/>
      <c r="AI14" s="702"/>
      <c r="AJ14" s="648"/>
      <c r="AK14" s="702"/>
      <c r="AL14" s="648"/>
      <c r="AM14" s="702"/>
      <c r="AN14" s="648"/>
      <c r="AO14" s="640"/>
    </row>
    <row r="15" spans="1:41" s="654" customFormat="1" ht="13.5" customHeight="1"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633</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3.5" customHeight="1" thickTop="1" x14ac:dyDescent="0.15">
      <c r="A18" s="734"/>
      <c r="B18" s="735" t="s">
        <v>21</v>
      </c>
      <c r="C18" s="1271" t="s">
        <v>482</v>
      </c>
      <c r="D18" s="736" t="s">
        <v>527</v>
      </c>
      <c r="E18" s="737">
        <v>45</v>
      </c>
      <c r="F18" s="734"/>
      <c r="G18" s="738"/>
      <c r="H18" s="739"/>
      <c r="I18" s="738"/>
      <c r="J18" s="739"/>
      <c r="K18" s="738"/>
      <c r="L18" s="739"/>
      <c r="M18" s="738"/>
      <c r="N18" s="739"/>
      <c r="O18" s="738"/>
      <c r="P18" s="739"/>
      <c r="Q18" s="738" t="s">
        <v>1215</v>
      </c>
      <c r="R18" s="739"/>
      <c r="S18" s="738"/>
      <c r="T18" s="739"/>
      <c r="U18" s="738"/>
      <c r="V18" s="739"/>
      <c r="W18" s="738"/>
      <c r="X18" s="739"/>
      <c r="Y18" s="738" t="s">
        <v>831</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1350</v>
      </c>
      <c r="S19" s="705"/>
      <c r="U19" s="705"/>
      <c r="W19" s="705"/>
      <c r="Y19" s="705" t="s">
        <v>832</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46</v>
      </c>
      <c r="AA20" s="705"/>
      <c r="AC20" s="705"/>
      <c r="AE20" s="705"/>
      <c r="AG20" s="705"/>
      <c r="AI20" s="705"/>
      <c r="AK20" s="705"/>
      <c r="AM20" s="705"/>
    </row>
    <row r="21" spans="1:41" x14ac:dyDescent="0.15">
      <c r="B21" s="691" t="s">
        <v>21</v>
      </c>
      <c r="C21" s="1272"/>
      <c r="D21" s="672" t="s">
        <v>529</v>
      </c>
      <c r="E21" s="629" t="s">
        <v>166</v>
      </c>
      <c r="G21" s="705"/>
      <c r="I21" s="705"/>
      <c r="K21" s="705"/>
      <c r="M21" s="705"/>
      <c r="O21" s="705"/>
      <c r="Q21" s="705" t="s">
        <v>166</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13.5" customHeight="1" thickTop="1" x14ac:dyDescent="0.15">
      <c r="B23" s="693" t="s">
        <v>21</v>
      </c>
      <c r="C23" s="1271" t="s">
        <v>24</v>
      </c>
      <c r="D23" s="669" t="s">
        <v>438</v>
      </c>
      <c r="E23" s="628" t="s">
        <v>526</v>
      </c>
      <c r="G23" s="704"/>
      <c r="I23" s="704"/>
      <c r="K23" s="704"/>
      <c r="M23" s="704"/>
      <c r="O23" s="704"/>
      <c r="Q23" s="704" t="s">
        <v>535</v>
      </c>
      <c r="S23" s="704"/>
      <c r="U23" s="704"/>
      <c r="W23" s="704"/>
      <c r="Y23" s="704" t="s">
        <v>833</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3.5" customHeight="1" thickTop="1" x14ac:dyDescent="0.15">
      <c r="B26" s="693" t="s">
        <v>21</v>
      </c>
      <c r="C26" s="1271" t="s">
        <v>235</v>
      </c>
      <c r="D26" s="669" t="s">
        <v>48</v>
      </c>
      <c r="E26" s="628" t="s">
        <v>47</v>
      </c>
      <c r="F26" s="640"/>
      <c r="G26" s="704"/>
      <c r="H26" s="655"/>
      <c r="I26" s="704"/>
      <c r="J26" s="655"/>
      <c r="K26" s="704"/>
      <c r="L26" s="655"/>
      <c r="M26" s="704"/>
      <c r="N26" s="655"/>
      <c r="O26" s="704"/>
      <c r="P26" s="655"/>
      <c r="Q26" s="704" t="s">
        <v>1349</v>
      </c>
      <c r="R26" s="655"/>
      <c r="S26" s="704"/>
      <c r="T26" s="655"/>
      <c r="U26" s="704"/>
      <c r="V26" s="655"/>
      <c r="W26" s="704"/>
      <c r="X26" s="655"/>
      <c r="Y26" s="704" t="s">
        <v>167</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1</v>
      </c>
      <c r="AA27" s="705"/>
      <c r="AC27" s="705"/>
      <c r="AE27" s="705"/>
      <c r="AG27" s="705"/>
      <c r="AI27" s="705"/>
      <c r="AK27" s="705"/>
      <c r="AM27" s="705"/>
    </row>
    <row r="28" spans="1:41" ht="26" x14ac:dyDescent="0.15">
      <c r="B28" s="691" t="s">
        <v>22</v>
      </c>
      <c r="C28" s="1272"/>
      <c r="D28" s="672" t="s">
        <v>531</v>
      </c>
      <c r="E28" s="724" t="s">
        <v>32</v>
      </c>
      <c r="F28" s="656"/>
      <c r="G28" s="706"/>
      <c r="H28" s="657"/>
      <c r="I28" s="706"/>
      <c r="J28" s="657"/>
      <c r="K28" s="706"/>
      <c r="L28" s="657"/>
      <c r="M28" s="706"/>
      <c r="N28" s="657"/>
      <c r="O28" s="706"/>
      <c r="P28" s="657"/>
      <c r="Q28" s="706" t="s">
        <v>1216</v>
      </c>
      <c r="R28" s="657"/>
      <c r="S28" s="706"/>
      <c r="T28" s="657"/>
      <c r="U28" s="706"/>
      <c r="V28" s="657"/>
      <c r="W28" s="706"/>
      <c r="X28" s="657"/>
      <c r="Y28" s="706" t="s">
        <v>834</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13.5" customHeight="1"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1203</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t="s">
        <v>835</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v>1</v>
      </c>
      <c r="S33" s="699"/>
      <c r="U33" s="699"/>
      <c r="W33" s="699"/>
      <c r="Y33" s="699">
        <v>0</v>
      </c>
      <c r="AA33" s="699"/>
      <c r="AC33" s="699"/>
      <c r="AE33" s="699"/>
      <c r="AG33" s="699"/>
      <c r="AI33" s="699"/>
      <c r="AK33" s="699"/>
      <c r="AM33" s="699"/>
    </row>
    <row r="34" spans="1:40" ht="13.5" customHeight="1" thickTop="1" x14ac:dyDescent="0.15">
      <c r="B34" s="693" t="s">
        <v>21</v>
      </c>
      <c r="C34" s="1271" t="s">
        <v>305</v>
      </c>
      <c r="D34" s="669" t="s">
        <v>27</v>
      </c>
      <c r="E34" s="628" t="s">
        <v>449</v>
      </c>
      <c r="G34" s="704"/>
      <c r="I34" s="704"/>
      <c r="K34" s="704"/>
      <c r="M34" s="704"/>
      <c r="O34" s="704"/>
      <c r="Q34" s="704" t="s">
        <v>1014</v>
      </c>
      <c r="S34" s="704"/>
      <c r="U34" s="704"/>
      <c r="W34" s="704"/>
      <c r="Y34" s="704" t="s">
        <v>836</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633</v>
      </c>
      <c r="S36" s="705"/>
      <c r="U36" s="705"/>
      <c r="W36" s="705"/>
      <c r="Y36" s="705" t="s">
        <v>535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39" customHeight="1" thickTop="1" x14ac:dyDescent="0.15">
      <c r="B41" s="693" t="s">
        <v>21</v>
      </c>
      <c r="C41" s="1271" t="s">
        <v>484</v>
      </c>
      <c r="D41" s="669" t="s">
        <v>5</v>
      </c>
      <c r="E41" s="628" t="s">
        <v>472</v>
      </c>
      <c r="G41" s="704"/>
      <c r="I41" s="704"/>
      <c r="K41" s="704"/>
      <c r="M41" s="704"/>
      <c r="O41" s="704"/>
      <c r="Q41" s="704" t="s">
        <v>1217</v>
      </c>
      <c r="S41" s="704"/>
      <c r="U41" s="704"/>
      <c r="W41" s="704"/>
      <c r="Y41" s="704" t="s">
        <v>837</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t="s">
        <v>110</v>
      </c>
      <c r="D45" s="1276"/>
      <c r="E45" s="1277"/>
      <c r="F45" s="641"/>
      <c r="G45" s="682" t="s">
        <v>0</v>
      </c>
      <c r="H45" s="642"/>
      <c r="I45" s="682" t="s">
        <v>0</v>
      </c>
      <c r="J45" s="642"/>
      <c r="K45" s="682" t="s">
        <v>0</v>
      </c>
      <c r="L45" s="642"/>
      <c r="M45" s="682" t="s">
        <v>0</v>
      </c>
      <c r="N45" s="642"/>
      <c r="O45" s="682" t="s">
        <v>0</v>
      </c>
      <c r="P45" s="642"/>
      <c r="Q45" s="682" t="s">
        <v>0</v>
      </c>
      <c r="R45" s="642"/>
      <c r="S45" s="682" t="s">
        <v>0</v>
      </c>
      <c r="T45" s="642"/>
      <c r="U45" s="682" t="s">
        <v>0</v>
      </c>
      <c r="V45" s="642"/>
      <c r="W45" s="682" t="s">
        <v>0</v>
      </c>
      <c r="X45" s="642"/>
      <c r="Y45" s="682" t="s">
        <v>328</v>
      </c>
      <c r="Z45" s="642"/>
      <c r="AA45" s="682" t="s">
        <v>0</v>
      </c>
      <c r="AB45" s="642"/>
      <c r="AC45" s="682" t="s">
        <v>0</v>
      </c>
      <c r="AD45" s="642"/>
      <c r="AE45" s="682" t="s">
        <v>0</v>
      </c>
      <c r="AF45" s="642"/>
      <c r="AG45" s="682" t="s">
        <v>0</v>
      </c>
      <c r="AH45" s="642"/>
      <c r="AI45" s="682" t="s">
        <v>0</v>
      </c>
      <c r="AJ45" s="642"/>
      <c r="AK45" s="682" t="s">
        <v>0</v>
      </c>
      <c r="AL45" s="642"/>
      <c r="AM45" s="682" t="s">
        <v>0</v>
      </c>
      <c r="AN45" s="642"/>
    </row>
    <row r="46" spans="1:40" ht="12.75" customHeight="1" x14ac:dyDescent="0.15">
      <c r="B46" s="689" t="s">
        <v>22</v>
      </c>
      <c r="C46" s="1278" t="s">
        <v>329</v>
      </c>
      <c r="D46" s="1279" t="s">
        <v>509</v>
      </c>
      <c r="E46" s="690" t="s">
        <v>325</v>
      </c>
      <c r="G46" s="683"/>
      <c r="I46" s="683"/>
      <c r="K46" s="683"/>
      <c r="M46" s="683"/>
      <c r="O46" s="683"/>
      <c r="Q46" s="683" t="s">
        <v>91</v>
      </c>
      <c r="S46" s="683"/>
      <c r="U46" s="683"/>
      <c r="W46" s="683"/>
      <c r="Y46" s="683" t="s">
        <v>91</v>
      </c>
      <c r="AA46" s="683"/>
      <c r="AC46" s="683"/>
      <c r="AE46" s="683"/>
      <c r="AG46" s="683"/>
      <c r="AI46" s="683"/>
      <c r="AK46" s="683"/>
      <c r="AM46" s="683"/>
    </row>
    <row r="47" spans="1:40" x14ac:dyDescent="0.15">
      <c r="B47" s="691" t="s">
        <v>22</v>
      </c>
      <c r="C47" s="1272"/>
      <c r="D47" s="1274"/>
      <c r="E47" s="629" t="s">
        <v>326</v>
      </c>
      <c r="G47" s="684"/>
      <c r="I47" s="684"/>
      <c r="K47" s="684"/>
      <c r="M47" s="684"/>
      <c r="O47" s="684"/>
      <c r="Q47" s="684">
        <v>139</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229</v>
      </c>
      <c r="S48" s="684"/>
      <c r="U48" s="684"/>
      <c r="W48" s="684"/>
      <c r="Y48" s="684">
        <v>153</v>
      </c>
      <c r="AA48" s="684"/>
      <c r="AC48" s="684"/>
      <c r="AE48" s="684"/>
      <c r="AG48" s="684"/>
      <c r="AI48" s="684"/>
      <c r="AK48" s="684"/>
      <c r="AM48" s="684"/>
    </row>
    <row r="49" spans="2:40" x14ac:dyDescent="0.15">
      <c r="B49" s="691" t="s">
        <v>21</v>
      </c>
      <c r="C49" s="1272"/>
      <c r="D49" s="1274"/>
      <c r="E49" s="629" t="s">
        <v>322</v>
      </c>
      <c r="G49" s="684"/>
      <c r="I49" s="684"/>
      <c r="K49" s="684"/>
      <c r="M49" s="684"/>
      <c r="O49" s="684"/>
      <c r="Q49" s="684">
        <v>309</v>
      </c>
      <c r="S49" s="684"/>
      <c r="U49" s="684"/>
      <c r="W49" s="684"/>
      <c r="Y49" s="684">
        <v>223</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409</v>
      </c>
      <c r="S50" s="685"/>
      <c r="U50" s="685"/>
      <c r="W50" s="685"/>
      <c r="Y50" s="685">
        <v>368</v>
      </c>
      <c r="AA50" s="685"/>
      <c r="AC50" s="685"/>
      <c r="AE50" s="685"/>
      <c r="AG50" s="685"/>
      <c r="AI50" s="685"/>
      <c r="AK50" s="685"/>
      <c r="AM50" s="685"/>
    </row>
    <row r="51" spans="2:40" ht="13.5" customHeight="1"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ht="12.75" customHeight="1"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664</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8:E58"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B1:B5 B57:B1048576 B7:B45">
    <cfRule type="cellIs" dxfId="1542" priority="28" operator="equal">
      <formula>"N"</formula>
    </cfRule>
    <cfRule type="cellIs" dxfId="1541" priority="30" operator="equal">
      <formula>"M"</formula>
    </cfRule>
  </conditionalFormatting>
  <conditionalFormatting sqref="D1:AN5 D57:AN1048576 F6:AN6 F46:AN56 D7:AN45">
    <cfRule type="expression" dxfId="1540" priority="25">
      <formula>IF($B1="M",TRUE,FALSE)</formula>
    </cfRule>
    <cfRule type="expression" dxfId="1539" priority="29">
      <formula>IF($B1="n",TRUE,FALSE)</formula>
    </cfRule>
  </conditionalFormatting>
  <conditionalFormatting sqref="A46:A56 A7:B43 A1:H5 A57:H1048576 A44:H45 F46:H56 D7:H43 A6 F6:H6 AP1:XFD1048576 I1:AN1048576">
    <cfRule type="cellIs" dxfId="1538" priority="27" operator="equal">
      <formula>"?"</formula>
    </cfRule>
    <cfRule type="containsBlanks" dxfId="1537" priority="31">
      <formula>LEN(TRIM(A1))=0</formula>
    </cfRule>
  </conditionalFormatting>
  <conditionalFormatting sqref="G1:AN1048576">
    <cfRule type="cellIs" dxfId="1536" priority="26" operator="equal">
      <formula>"N/A"</formula>
    </cfRule>
  </conditionalFormatting>
  <conditionalFormatting sqref="C7:C43">
    <cfRule type="cellIs" dxfId="1535" priority="23" operator="equal">
      <formula>"?"</formula>
    </cfRule>
    <cfRule type="containsBlanks" dxfId="1534" priority="24">
      <formula>LEN(TRIM(C7))=0</formula>
    </cfRule>
  </conditionalFormatting>
  <conditionalFormatting sqref="B46:B56">
    <cfRule type="cellIs" dxfId="1533" priority="19" operator="equal">
      <formula>"N"</formula>
    </cfRule>
    <cfRule type="cellIs" dxfId="1532" priority="21" operator="equal">
      <formula>"M"</formula>
    </cfRule>
  </conditionalFormatting>
  <conditionalFormatting sqref="D46:E56">
    <cfRule type="expression" dxfId="1531" priority="17">
      <formula>IF($B46="M",TRUE,FALSE)</formula>
    </cfRule>
    <cfRule type="expression" dxfId="1530" priority="20">
      <formula>IF($B46="n",TRUE,FALSE)</formula>
    </cfRule>
  </conditionalFormatting>
  <conditionalFormatting sqref="B46:B56 D46:E56">
    <cfRule type="cellIs" dxfId="1529" priority="18" operator="equal">
      <formula>"?"</formula>
    </cfRule>
    <cfRule type="containsBlanks" dxfId="1528" priority="22">
      <formula>LEN(TRIM(B46))=0</formula>
    </cfRule>
  </conditionalFormatting>
  <conditionalFormatting sqref="C46:C56">
    <cfRule type="cellIs" dxfId="1527" priority="15" operator="equal">
      <formula>"?"</formula>
    </cfRule>
    <cfRule type="containsBlanks" dxfId="1526" priority="16">
      <formula>LEN(TRIM(C46))=0</formula>
    </cfRule>
  </conditionalFormatting>
  <conditionalFormatting sqref="B6">
    <cfRule type="cellIs" dxfId="1525" priority="11" operator="equal">
      <formula>"N"</formula>
    </cfRule>
    <cfRule type="cellIs" dxfId="1524" priority="13" operator="equal">
      <formula>"M"</formula>
    </cfRule>
  </conditionalFormatting>
  <conditionalFormatting sqref="D6:E6">
    <cfRule type="expression" dxfId="1523" priority="9">
      <formula>IF($B6="M",TRUE,FALSE)</formula>
    </cfRule>
    <cfRule type="expression" dxfId="1522" priority="12">
      <formula>IF($B6="n",TRUE,FALSE)</formula>
    </cfRule>
  </conditionalFormatting>
  <conditionalFormatting sqref="B6:E6">
    <cfRule type="cellIs" dxfId="1521" priority="10" operator="equal">
      <formula>"?"</formula>
    </cfRule>
    <cfRule type="containsBlanks" dxfId="1520" priority="14">
      <formula>LEN(TRIM(B6))=0</formula>
    </cfRule>
  </conditionalFormatting>
  <conditionalFormatting sqref="AO1:AO13 AO15:AO47 AO49:AO1048576">
    <cfRule type="cellIs" dxfId="1519" priority="7" operator="equal">
      <formula>"N/A"</formula>
    </cfRule>
    <cfRule type="cellIs" dxfId="1518" priority="8" operator="equal">
      <formula>"?"</formula>
    </cfRule>
  </conditionalFormatting>
  <conditionalFormatting sqref="AO14">
    <cfRule type="cellIs" dxfId="1517" priority="5" operator="equal">
      <formula>"?"</formula>
    </cfRule>
    <cfRule type="containsBlanks" dxfId="1516" priority="6">
      <formula>LEN(TRIM(AO14))=0</formula>
    </cfRule>
  </conditionalFormatting>
  <conditionalFormatting sqref="AO1:AO47 AO49:AO1048576">
    <cfRule type="notContainsBlanks" dxfId="1515" priority="4">
      <formula>LEN(TRIM(AO1))&gt;0</formula>
    </cfRule>
  </conditionalFormatting>
  <conditionalFormatting sqref="AO48">
    <cfRule type="cellIs" dxfId="1514" priority="2" operator="equal">
      <formula>"N/A"</formula>
    </cfRule>
    <cfRule type="cellIs" dxfId="1513" priority="3" operator="equal">
      <formula>"?"</formula>
    </cfRule>
  </conditionalFormatting>
  <conditionalFormatting sqref="AO48">
    <cfRule type="notContainsBlanks" dxfId="1512"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21"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P-CV</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COLOR</v>
      </c>
      <c r="C3" s="1281"/>
      <c r="D3" s="1281"/>
      <c r="E3" s="1282"/>
      <c r="G3" s="732"/>
      <c r="I3" s="732"/>
      <c r="K3" s="732"/>
      <c r="M3" s="732"/>
      <c r="O3" s="732"/>
      <c r="Q3" s="732" t="s">
        <v>1218</v>
      </c>
      <c r="S3" s="732"/>
      <c r="U3" s="732"/>
      <c r="W3" s="732"/>
      <c r="Y3" s="732" t="s">
        <v>838</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VALUE</v>
      </c>
      <c r="C4" s="1284"/>
      <c r="D4" s="1284"/>
      <c r="E4" s="1283"/>
      <c r="G4" s="733"/>
      <c r="I4" s="733"/>
      <c r="K4" s="733"/>
      <c r="M4" s="733"/>
      <c r="O4" s="733"/>
      <c r="Q4" s="733">
        <v>199</v>
      </c>
      <c r="S4" s="733"/>
      <c r="U4" s="733"/>
      <c r="W4" s="733"/>
      <c r="Y4" s="733">
        <v>271</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1219</v>
      </c>
      <c r="S7" s="696"/>
      <c r="U7" s="696"/>
      <c r="W7" s="696"/>
      <c r="Y7" s="696" t="s">
        <v>839</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340" thickTop="1" thickBot="1" x14ac:dyDescent="0.2">
      <c r="B9" s="714" t="s">
        <v>22</v>
      </c>
      <c r="C9" s="674" t="s">
        <v>463</v>
      </c>
      <c r="D9" s="675" t="s">
        <v>8</v>
      </c>
      <c r="E9" s="715" t="s">
        <v>32</v>
      </c>
      <c r="G9" s="697"/>
      <c r="I9" s="697"/>
      <c r="K9" s="697"/>
      <c r="M9" s="697"/>
      <c r="O9" s="697"/>
      <c r="Q9" s="697" t="s">
        <v>116</v>
      </c>
      <c r="S9" s="697"/>
      <c r="U9" s="697"/>
      <c r="W9" s="697"/>
      <c r="Y9" s="697" t="s">
        <v>840</v>
      </c>
      <c r="AA9" s="697"/>
      <c r="AC9" s="697"/>
      <c r="AE9" s="697"/>
      <c r="AG9" s="697"/>
      <c r="AI9" s="697"/>
      <c r="AK9" s="697"/>
      <c r="AM9" s="697"/>
    </row>
    <row r="10" spans="1:41" ht="13.5" customHeight="1"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1220</v>
      </c>
      <c r="S11" s="699"/>
      <c r="U11" s="699"/>
      <c r="W11" s="699"/>
      <c r="Y11" s="699" t="s">
        <v>813</v>
      </c>
      <c r="AA11" s="699"/>
      <c r="AC11" s="699"/>
      <c r="AE11" s="699"/>
      <c r="AG11" s="699"/>
      <c r="AI11" s="699"/>
      <c r="AK11" s="699"/>
      <c r="AM11" s="699"/>
    </row>
    <row r="12" spans="1:41" ht="26.25" customHeight="1" thickTop="1" x14ac:dyDescent="0.15">
      <c r="B12" s="718" t="s">
        <v>21</v>
      </c>
      <c r="C12" s="1271" t="s">
        <v>481</v>
      </c>
      <c r="D12" s="677" t="s">
        <v>288</v>
      </c>
      <c r="E12" s="719">
        <v>128</v>
      </c>
      <c r="F12" s="647"/>
      <c r="G12" s="700"/>
      <c r="H12" s="648"/>
      <c r="I12" s="700"/>
      <c r="J12" s="648"/>
      <c r="K12" s="700"/>
      <c r="L12" s="648"/>
      <c r="M12" s="700"/>
      <c r="N12" s="648"/>
      <c r="O12" s="700"/>
      <c r="P12" s="648"/>
      <c r="Q12" s="700" t="s">
        <v>801</v>
      </c>
      <c r="R12" s="648"/>
      <c r="S12" s="700"/>
      <c r="T12" s="648"/>
      <c r="U12" s="700"/>
      <c r="V12" s="648"/>
      <c r="W12" s="700"/>
      <c r="X12" s="648"/>
      <c r="Y12" s="700" t="s">
        <v>814</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0</v>
      </c>
      <c r="R13" s="650"/>
      <c r="S13" s="701"/>
      <c r="T13" s="650"/>
      <c r="U13" s="701"/>
      <c r="V13" s="650"/>
      <c r="W13" s="701"/>
      <c r="X13" s="650"/>
      <c r="Y13" s="701">
        <v>0</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801</v>
      </c>
      <c r="R14" s="648"/>
      <c r="S14" s="702"/>
      <c r="T14" s="648"/>
      <c r="U14" s="702"/>
      <c r="V14" s="648"/>
      <c r="W14" s="702"/>
      <c r="X14" s="648"/>
      <c r="Y14" s="702" t="s">
        <v>814</v>
      </c>
      <c r="Z14" s="648"/>
      <c r="AA14" s="702"/>
      <c r="AB14" s="648"/>
      <c r="AC14" s="702"/>
      <c r="AD14" s="648"/>
      <c r="AE14" s="702"/>
      <c r="AF14" s="648"/>
      <c r="AG14" s="702"/>
      <c r="AH14" s="648"/>
      <c r="AI14" s="702"/>
      <c r="AJ14" s="648"/>
      <c r="AK14" s="702"/>
      <c r="AL14" s="648"/>
      <c r="AM14" s="702"/>
      <c r="AN14" s="648"/>
      <c r="AO14" s="640"/>
    </row>
    <row r="15" spans="1:41" s="654" customFormat="1" ht="13.5" customHeight="1"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116</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3.5" customHeight="1" thickTop="1" x14ac:dyDescent="0.15">
      <c r="A18" s="734"/>
      <c r="B18" s="735" t="s">
        <v>21</v>
      </c>
      <c r="C18" s="1271" t="s">
        <v>482</v>
      </c>
      <c r="D18" s="736" t="s">
        <v>527</v>
      </c>
      <c r="E18" s="737">
        <v>10</v>
      </c>
      <c r="F18" s="734"/>
      <c r="G18" s="738"/>
      <c r="H18" s="739"/>
      <c r="I18" s="738"/>
      <c r="J18" s="739"/>
      <c r="K18" s="738"/>
      <c r="L18" s="739"/>
      <c r="M18" s="738"/>
      <c r="N18" s="739"/>
      <c r="O18" s="738"/>
      <c r="P18" s="739"/>
      <c r="Q18" s="738" t="s">
        <v>1221</v>
      </c>
      <c r="R18" s="739"/>
      <c r="S18" s="738"/>
      <c r="T18" s="739"/>
      <c r="U18" s="738"/>
      <c r="V18" s="739"/>
      <c r="W18" s="738"/>
      <c r="X18" s="739"/>
      <c r="Y18" s="738">
        <v>19</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1222</v>
      </c>
      <c r="S19" s="705"/>
      <c r="U19" s="705"/>
      <c r="W19" s="705"/>
      <c r="Y19" s="705" t="s">
        <v>841</v>
      </c>
      <c r="AA19" s="705"/>
      <c r="AC19" s="705"/>
      <c r="AE19" s="705"/>
      <c r="AG19" s="705"/>
      <c r="AI19" s="705"/>
      <c r="AK19" s="705"/>
      <c r="AM19" s="705"/>
    </row>
    <row r="20" spans="1:41" x14ac:dyDescent="0.15">
      <c r="B20" s="691" t="s">
        <v>22</v>
      </c>
      <c r="C20" s="1272"/>
      <c r="D20" s="672" t="s">
        <v>45</v>
      </c>
      <c r="E20" s="629" t="s">
        <v>32</v>
      </c>
      <c r="G20" s="705"/>
      <c r="I20" s="705"/>
      <c r="K20" s="705"/>
      <c r="M20" s="705"/>
      <c r="O20" s="705"/>
      <c r="Q20" s="705" t="s">
        <v>535</v>
      </c>
      <c r="S20" s="705"/>
      <c r="U20" s="705"/>
      <c r="W20" s="705"/>
      <c r="Y20" s="705" t="s">
        <v>803</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163</v>
      </c>
      <c r="S21" s="705"/>
      <c r="U21" s="705"/>
      <c r="W21" s="705"/>
      <c r="Y21" s="705" t="s">
        <v>163</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c r="S22" s="699"/>
      <c r="U22" s="699"/>
      <c r="W22" s="699"/>
      <c r="Y22" s="699"/>
      <c r="AA22" s="699"/>
      <c r="AC22" s="699"/>
      <c r="AE22" s="699"/>
      <c r="AG22" s="699"/>
      <c r="AI22" s="699"/>
      <c r="AK22" s="699"/>
      <c r="AM22" s="699"/>
    </row>
    <row r="23" spans="1:41" ht="13.5" customHeight="1" thickTop="1" x14ac:dyDescent="0.15">
      <c r="B23" s="693" t="s">
        <v>22</v>
      </c>
      <c r="C23" s="1271" t="s">
        <v>24</v>
      </c>
      <c r="D23" s="669" t="s">
        <v>438</v>
      </c>
      <c r="E23" s="628" t="s">
        <v>32</v>
      </c>
      <c r="G23" s="704"/>
      <c r="I23" s="704"/>
      <c r="K23" s="704"/>
      <c r="M23" s="704"/>
      <c r="O23" s="704"/>
      <c r="Q23" s="704" t="s">
        <v>535</v>
      </c>
      <c r="S23" s="704"/>
      <c r="U23" s="704"/>
      <c r="W23" s="704"/>
      <c r="Y23" s="704" t="s">
        <v>842</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c r="S24" s="705"/>
      <c r="U24" s="705"/>
      <c r="W24" s="705"/>
      <c r="Y24" s="705"/>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535</v>
      </c>
      <c r="S25" s="699"/>
      <c r="U25" s="699"/>
      <c r="W25" s="699"/>
      <c r="Y25" s="699" t="s">
        <v>563</v>
      </c>
      <c r="AA25" s="699"/>
      <c r="AC25" s="699"/>
      <c r="AE25" s="699"/>
      <c r="AG25" s="699"/>
      <c r="AI25" s="699"/>
      <c r="AK25" s="699"/>
      <c r="AM25" s="699"/>
    </row>
    <row r="26" spans="1:41" ht="13.5" customHeight="1" thickTop="1" x14ac:dyDescent="0.15">
      <c r="B26" s="693" t="s">
        <v>22</v>
      </c>
      <c r="C26" s="1271" t="s">
        <v>235</v>
      </c>
      <c r="D26" s="669" t="s">
        <v>48</v>
      </c>
      <c r="E26" s="628" t="s">
        <v>32</v>
      </c>
      <c r="F26" s="640"/>
      <c r="G26" s="704"/>
      <c r="H26" s="655"/>
      <c r="I26" s="704"/>
      <c r="J26" s="655"/>
      <c r="K26" s="704"/>
      <c r="L26" s="655"/>
      <c r="M26" s="704"/>
      <c r="N26" s="655"/>
      <c r="O26" s="704"/>
      <c r="P26" s="655"/>
      <c r="Q26" s="704" t="s">
        <v>1223</v>
      </c>
      <c r="R26" s="655"/>
      <c r="S26" s="704"/>
      <c r="T26" s="655"/>
      <c r="U26" s="704"/>
      <c r="V26" s="655"/>
      <c r="W26" s="704"/>
      <c r="X26" s="655"/>
      <c r="Y26" s="704" t="s">
        <v>843</v>
      </c>
      <c r="Z26" s="655"/>
      <c r="AA26" s="704"/>
      <c r="AB26" s="655"/>
      <c r="AC26" s="704"/>
      <c r="AD26" s="655"/>
      <c r="AE26" s="704"/>
      <c r="AF26" s="655"/>
      <c r="AG26" s="704"/>
      <c r="AH26" s="655"/>
      <c r="AI26" s="704"/>
      <c r="AJ26" s="655"/>
      <c r="AK26" s="704"/>
      <c r="AL26" s="655"/>
      <c r="AM26" s="704"/>
      <c r="AN26" s="655"/>
    </row>
    <row r="27" spans="1:41" x14ac:dyDescent="0.15">
      <c r="B27" s="691" t="s">
        <v>22</v>
      </c>
      <c r="C27" s="1272"/>
      <c r="D27" s="672" t="s">
        <v>530</v>
      </c>
      <c r="E27" s="629" t="s">
        <v>32</v>
      </c>
      <c r="G27" s="705"/>
      <c r="I27" s="705"/>
      <c r="K27" s="705"/>
      <c r="M27" s="705"/>
      <c r="O27" s="705"/>
      <c r="Q27" s="705">
        <v>1</v>
      </c>
      <c r="S27" s="705"/>
      <c r="U27" s="705"/>
      <c r="W27" s="705"/>
      <c r="Y27" s="705">
        <v>1</v>
      </c>
      <c r="AA27" s="705"/>
      <c r="AC27" s="705"/>
      <c r="AE27" s="705"/>
      <c r="AG27" s="705"/>
      <c r="AI27" s="705"/>
      <c r="AK27" s="705"/>
      <c r="AM27" s="705"/>
    </row>
    <row r="28" spans="1:41" x14ac:dyDescent="0.15">
      <c r="B28" s="691" t="s">
        <v>22</v>
      </c>
      <c r="C28" s="1272"/>
      <c r="D28" s="672" t="s">
        <v>531</v>
      </c>
      <c r="E28" s="724" t="s">
        <v>32</v>
      </c>
      <c r="F28" s="656"/>
      <c r="G28" s="706"/>
      <c r="H28" s="657"/>
      <c r="I28" s="706"/>
      <c r="J28" s="657"/>
      <c r="K28" s="706"/>
      <c r="L28" s="657"/>
      <c r="M28" s="706"/>
      <c r="N28" s="657"/>
      <c r="O28" s="706"/>
      <c r="P28" s="657"/>
      <c r="Q28" s="706" t="s">
        <v>1015</v>
      </c>
      <c r="R28" s="657"/>
      <c r="S28" s="706"/>
      <c r="T28" s="657"/>
      <c r="U28" s="706"/>
      <c r="V28" s="657"/>
      <c r="W28" s="706"/>
      <c r="X28" s="657"/>
      <c r="Y28" s="706" t="s">
        <v>563</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c r="S29" s="699"/>
      <c r="U29" s="699"/>
      <c r="W29" s="699"/>
      <c r="Y29" s="699"/>
      <c r="AA29" s="699"/>
      <c r="AC29" s="699"/>
      <c r="AE29" s="699"/>
      <c r="AG29" s="699"/>
      <c r="AI29" s="699"/>
      <c r="AK29" s="699"/>
      <c r="AM29" s="699"/>
    </row>
    <row r="30" spans="1:41" s="660" customFormat="1" ht="13.5" customHeight="1"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524</v>
      </c>
      <c r="R30" s="659"/>
      <c r="S30" s="707"/>
      <c r="T30" s="659"/>
      <c r="U30" s="707"/>
      <c r="V30" s="659"/>
      <c r="W30" s="707"/>
      <c r="X30" s="659"/>
      <c r="Y30" s="707" t="s">
        <v>844</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t="s">
        <v>535</v>
      </c>
      <c r="S31" s="705"/>
      <c r="U31" s="705"/>
      <c r="W31" s="705"/>
      <c r="Y31" s="705" t="s">
        <v>563</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t="s">
        <v>535</v>
      </c>
      <c r="S32" s="705"/>
      <c r="U32" s="705"/>
      <c r="W32" s="705"/>
      <c r="Y32" s="705" t="s">
        <v>563</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t="s">
        <v>535</v>
      </c>
      <c r="S33" s="699"/>
      <c r="U33" s="699"/>
      <c r="W33" s="699"/>
      <c r="Y33" s="699" t="s">
        <v>563</v>
      </c>
      <c r="AA33" s="699"/>
      <c r="AC33" s="699"/>
      <c r="AE33" s="699"/>
      <c r="AG33" s="699"/>
      <c r="AI33" s="699"/>
      <c r="AK33" s="699"/>
      <c r="AM33" s="699"/>
    </row>
    <row r="34" spans="1:40" ht="13.5" customHeight="1" thickTop="1" x14ac:dyDescent="0.15">
      <c r="B34" s="693" t="s">
        <v>21</v>
      </c>
      <c r="C34" s="1271" t="s">
        <v>305</v>
      </c>
      <c r="D34" s="669" t="s">
        <v>27</v>
      </c>
      <c r="E34" s="628" t="s">
        <v>449</v>
      </c>
      <c r="G34" s="704"/>
      <c r="I34" s="704"/>
      <c r="K34" s="704"/>
      <c r="M34" s="704"/>
      <c r="O34" s="704"/>
      <c r="Q34" s="704" t="s">
        <v>1014</v>
      </c>
      <c r="S34" s="704"/>
      <c r="U34" s="704"/>
      <c r="W34" s="704"/>
      <c r="Y34" s="704" t="s">
        <v>845</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563</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1224</v>
      </c>
      <c r="S36" s="705"/>
      <c r="U36" s="705"/>
      <c r="W36" s="705"/>
      <c r="Y36" s="705" t="s">
        <v>245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13.5" customHeight="1"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39" customHeight="1" thickTop="1" x14ac:dyDescent="0.15">
      <c r="B41" s="693" t="s">
        <v>21</v>
      </c>
      <c r="C41" s="1271" t="s">
        <v>484</v>
      </c>
      <c r="D41" s="669" t="s">
        <v>5</v>
      </c>
      <c r="E41" s="628" t="s">
        <v>472</v>
      </c>
      <c r="G41" s="704"/>
      <c r="I41" s="704"/>
      <c r="K41" s="704"/>
      <c r="M41" s="704"/>
      <c r="O41" s="704"/>
      <c r="Q41" s="704" t="s">
        <v>1225</v>
      </c>
      <c r="S41" s="704"/>
      <c r="U41" s="704"/>
      <c r="W41" s="704"/>
      <c r="Y41" s="704" t="s">
        <v>846</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c r="D45" s="1276"/>
      <c r="E45" s="1277"/>
      <c r="F45" s="641"/>
      <c r="G45" s="682" t="s">
        <v>0</v>
      </c>
      <c r="H45" s="642"/>
      <c r="I45" s="682" t="s">
        <v>0</v>
      </c>
      <c r="J45" s="642"/>
      <c r="K45" s="682" t="s">
        <v>0</v>
      </c>
      <c r="L45" s="642"/>
      <c r="M45" s="682" t="s">
        <v>0</v>
      </c>
      <c r="N45" s="642"/>
      <c r="O45" s="682" t="s">
        <v>0</v>
      </c>
      <c r="P45" s="642"/>
      <c r="Q45" s="682" t="s">
        <v>0</v>
      </c>
      <c r="R45" s="642"/>
      <c r="S45" s="682" t="s">
        <v>0</v>
      </c>
      <c r="T45" s="642"/>
      <c r="U45" s="682" t="s">
        <v>0</v>
      </c>
      <c r="V45" s="642"/>
      <c r="W45" s="682" t="s">
        <v>0</v>
      </c>
      <c r="X45" s="642"/>
      <c r="Y45" s="682" t="s">
        <v>328</v>
      </c>
      <c r="Z45" s="642"/>
      <c r="AA45" s="682" t="s">
        <v>0</v>
      </c>
      <c r="AB45" s="642"/>
      <c r="AC45" s="682" t="s">
        <v>0</v>
      </c>
      <c r="AD45" s="642"/>
      <c r="AE45" s="682" t="s">
        <v>0</v>
      </c>
      <c r="AF45" s="642"/>
      <c r="AG45" s="682" t="s">
        <v>0</v>
      </c>
      <c r="AH45" s="642"/>
      <c r="AI45" s="682" t="s">
        <v>0</v>
      </c>
      <c r="AJ45" s="642"/>
      <c r="AK45" s="682" t="s">
        <v>0</v>
      </c>
      <c r="AL45" s="642"/>
      <c r="AM45" s="682" t="s">
        <v>0</v>
      </c>
      <c r="AN45" s="642"/>
    </row>
    <row r="46" spans="1:40" ht="12.75" customHeight="1" x14ac:dyDescent="0.15">
      <c r="B46" s="689" t="s">
        <v>22</v>
      </c>
      <c r="C46" s="1278" t="s">
        <v>329</v>
      </c>
      <c r="D46" s="1279" t="s">
        <v>509</v>
      </c>
      <c r="E46" s="690" t="s">
        <v>325</v>
      </c>
      <c r="G46" s="683"/>
      <c r="I46" s="683"/>
      <c r="K46" s="683"/>
      <c r="M46" s="683"/>
      <c r="O46" s="683"/>
      <c r="Q46" s="683" t="s">
        <v>91</v>
      </c>
      <c r="S46" s="683"/>
      <c r="U46" s="683"/>
      <c r="W46" s="683"/>
      <c r="Y46" s="683" t="s">
        <v>836</v>
      </c>
      <c r="AA46" s="683"/>
      <c r="AC46" s="683"/>
      <c r="AE46" s="683"/>
      <c r="AG46" s="683"/>
      <c r="AI46" s="683"/>
      <c r="AK46" s="683"/>
      <c r="AM46" s="683"/>
    </row>
    <row r="47" spans="1:40" x14ac:dyDescent="0.15">
      <c r="B47" s="691" t="s">
        <v>22</v>
      </c>
      <c r="C47" s="1272"/>
      <c r="D47" s="1274"/>
      <c r="E47" s="629" t="s">
        <v>326</v>
      </c>
      <c r="G47" s="684"/>
      <c r="I47" s="684"/>
      <c r="K47" s="684"/>
      <c r="M47" s="684"/>
      <c r="O47" s="684"/>
      <c r="Q47" s="684">
        <v>40</v>
      </c>
      <c r="S47" s="684"/>
      <c r="U47" s="684"/>
      <c r="W47" s="684"/>
      <c r="Y47" s="684">
        <v>62</v>
      </c>
      <c r="AA47" s="684"/>
      <c r="AC47" s="684"/>
      <c r="AE47" s="684"/>
      <c r="AG47" s="684"/>
      <c r="AI47" s="684"/>
      <c r="AK47" s="684"/>
      <c r="AM47" s="684"/>
    </row>
    <row r="48" spans="1:40" x14ac:dyDescent="0.15">
      <c r="B48" s="691" t="s">
        <v>21</v>
      </c>
      <c r="C48" s="1272"/>
      <c r="D48" s="1274"/>
      <c r="E48" s="629" t="s">
        <v>321</v>
      </c>
      <c r="G48" s="684"/>
      <c r="I48" s="684"/>
      <c r="K48" s="684"/>
      <c r="M48" s="684"/>
      <c r="O48" s="684"/>
      <c r="Q48" s="684">
        <v>60</v>
      </c>
      <c r="S48" s="684"/>
      <c r="U48" s="684"/>
      <c r="W48" s="684"/>
      <c r="Y48" s="684">
        <v>89</v>
      </c>
      <c r="AA48" s="684"/>
      <c r="AC48" s="684"/>
      <c r="AE48" s="684"/>
      <c r="AG48" s="684"/>
      <c r="AI48" s="684"/>
      <c r="AK48" s="684"/>
      <c r="AM48" s="684"/>
    </row>
    <row r="49" spans="2:40" x14ac:dyDescent="0.15">
      <c r="B49" s="691" t="s">
        <v>21</v>
      </c>
      <c r="C49" s="1272"/>
      <c r="D49" s="1274"/>
      <c r="E49" s="629" t="s">
        <v>322</v>
      </c>
      <c r="G49" s="684"/>
      <c r="I49" s="684"/>
      <c r="K49" s="684"/>
      <c r="M49" s="684"/>
      <c r="O49" s="684"/>
      <c r="Q49" s="684">
        <v>80</v>
      </c>
      <c r="S49" s="684"/>
      <c r="U49" s="684"/>
      <c r="W49" s="684"/>
      <c r="Y49" s="684">
        <v>115</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100</v>
      </c>
      <c r="S50" s="685"/>
      <c r="U50" s="685"/>
      <c r="W50" s="685"/>
      <c r="Y50" s="685" t="s">
        <v>116</v>
      </c>
      <c r="AA50" s="685"/>
      <c r="AC50" s="685"/>
      <c r="AE50" s="685"/>
      <c r="AG50" s="685"/>
      <c r="AI50" s="685"/>
      <c r="AK50" s="685"/>
      <c r="AM50" s="685"/>
    </row>
    <row r="51" spans="2:40" ht="13.5" customHeight="1"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3.5" customHeight="1"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9:E59"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B1:B5 B57:B1048576 B7:B45">
    <cfRule type="cellIs" dxfId="1511" priority="28" operator="equal">
      <formula>"N"</formula>
    </cfRule>
    <cfRule type="cellIs" dxfId="1510" priority="30" operator="equal">
      <formula>"M"</formula>
    </cfRule>
  </conditionalFormatting>
  <conditionalFormatting sqref="D1:AN5 D57:AN1048576 F6:AN6 F46:AN56 D7:AN45">
    <cfRule type="expression" dxfId="1509" priority="25">
      <formula>IF($B1="M",TRUE,FALSE)</formula>
    </cfRule>
    <cfRule type="expression" dxfId="1508" priority="29">
      <formula>IF($B1="n",TRUE,FALSE)</formula>
    </cfRule>
  </conditionalFormatting>
  <conditionalFormatting sqref="A46:A56 A7:B43 A1:H5 A57:H1048576 A44:H45 F46:H56 D7:H43 A6 F6:H6 AP1:XFD1048576 I1:AN1048576">
    <cfRule type="cellIs" dxfId="1507" priority="27" operator="equal">
      <formula>"?"</formula>
    </cfRule>
    <cfRule type="containsBlanks" dxfId="1506" priority="31">
      <formula>LEN(TRIM(A1))=0</formula>
    </cfRule>
  </conditionalFormatting>
  <conditionalFormatting sqref="G1:AN1048576">
    <cfRule type="cellIs" dxfId="1505" priority="26" operator="equal">
      <formula>"N/A"</formula>
    </cfRule>
  </conditionalFormatting>
  <conditionalFormatting sqref="C7:C43">
    <cfRule type="cellIs" dxfId="1504" priority="23" operator="equal">
      <formula>"?"</formula>
    </cfRule>
    <cfRule type="containsBlanks" dxfId="1503" priority="24">
      <formula>LEN(TRIM(C7))=0</formula>
    </cfRule>
  </conditionalFormatting>
  <conditionalFormatting sqref="B46:B56">
    <cfRule type="cellIs" dxfId="1502" priority="19" operator="equal">
      <formula>"N"</formula>
    </cfRule>
    <cfRule type="cellIs" dxfId="1501" priority="21" operator="equal">
      <formula>"M"</formula>
    </cfRule>
  </conditionalFormatting>
  <conditionalFormatting sqref="D46:E56">
    <cfRule type="expression" dxfId="1500" priority="17">
      <formula>IF($B46="M",TRUE,FALSE)</formula>
    </cfRule>
    <cfRule type="expression" dxfId="1499" priority="20">
      <formula>IF($B46="n",TRUE,FALSE)</formula>
    </cfRule>
  </conditionalFormatting>
  <conditionalFormatting sqref="B46:B56 D46:E56">
    <cfRule type="cellIs" dxfId="1498" priority="18" operator="equal">
      <formula>"?"</formula>
    </cfRule>
    <cfRule type="containsBlanks" dxfId="1497" priority="22">
      <formula>LEN(TRIM(B46))=0</formula>
    </cfRule>
  </conditionalFormatting>
  <conditionalFormatting sqref="C46:C56">
    <cfRule type="cellIs" dxfId="1496" priority="15" operator="equal">
      <formula>"?"</formula>
    </cfRule>
    <cfRule type="containsBlanks" dxfId="1495" priority="16">
      <formula>LEN(TRIM(C46))=0</formula>
    </cfRule>
  </conditionalFormatting>
  <conditionalFormatting sqref="B6">
    <cfRule type="cellIs" dxfId="1494" priority="11" operator="equal">
      <formula>"N"</formula>
    </cfRule>
    <cfRule type="cellIs" dxfId="1493" priority="13" operator="equal">
      <formula>"M"</formula>
    </cfRule>
  </conditionalFormatting>
  <conditionalFormatting sqref="D6:E6">
    <cfRule type="expression" dxfId="1492" priority="9">
      <formula>IF($B6="M",TRUE,FALSE)</formula>
    </cfRule>
    <cfRule type="expression" dxfId="1491" priority="12">
      <formula>IF($B6="n",TRUE,FALSE)</formula>
    </cfRule>
  </conditionalFormatting>
  <conditionalFormatting sqref="B6:E6">
    <cfRule type="cellIs" dxfId="1490" priority="10" operator="equal">
      <formula>"?"</formula>
    </cfRule>
    <cfRule type="containsBlanks" dxfId="1489" priority="14">
      <formula>LEN(TRIM(B6))=0</formula>
    </cfRule>
  </conditionalFormatting>
  <conditionalFormatting sqref="AO1:AO13 AO15:AO47 AO49:AO1048576">
    <cfRule type="cellIs" dxfId="1488" priority="7" operator="equal">
      <formula>"N/A"</formula>
    </cfRule>
    <cfRule type="cellIs" dxfId="1487" priority="8" operator="equal">
      <formula>"?"</formula>
    </cfRule>
  </conditionalFormatting>
  <conditionalFormatting sqref="AO14">
    <cfRule type="cellIs" dxfId="1486" priority="5" operator="equal">
      <formula>"?"</formula>
    </cfRule>
    <cfRule type="containsBlanks" dxfId="1485" priority="6">
      <formula>LEN(TRIM(AO14))=0</formula>
    </cfRule>
  </conditionalFormatting>
  <conditionalFormatting sqref="AO1:AO47 AO49:AO1048576">
    <cfRule type="notContainsBlanks" dxfId="1484" priority="4">
      <formula>LEN(TRIM(AO1))&gt;0</formula>
    </cfRule>
  </conditionalFormatting>
  <conditionalFormatting sqref="AO48">
    <cfRule type="cellIs" dxfId="1483" priority="2" operator="equal">
      <formula>"N/A"</formula>
    </cfRule>
    <cfRule type="cellIs" dxfId="1482" priority="3" operator="equal">
      <formula>"?"</formula>
    </cfRule>
  </conditionalFormatting>
  <conditionalFormatting sqref="AO48">
    <cfRule type="notContainsBlanks" dxfId="1481"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F56"/>
  <sheetViews>
    <sheetView showGridLines="0" zoomScale="80" zoomScaleNormal="80" zoomScalePageLayoutView="80" workbookViewId="0">
      <pane xSplit="6" ySplit="5" topLeftCell="O6" activePane="bottomRight" state="frozen"/>
      <selection activeCell="AG10" sqref="AG10"/>
      <selection pane="topRight" activeCell="AG10" sqref="AG10"/>
      <selection pane="bottomLeft" activeCell="AG10" sqref="AG10"/>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D-SS</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STANDARD</v>
      </c>
      <c r="C3" s="1182"/>
      <c r="D3" s="1182"/>
      <c r="E3" s="1179"/>
      <c r="F3" s="31"/>
      <c r="G3" s="42"/>
      <c r="I3" s="42"/>
      <c r="K3" s="42"/>
      <c r="M3" s="42"/>
      <c r="O3" s="42"/>
      <c r="Q3" s="42" t="s">
        <v>1016</v>
      </c>
      <c r="S3" s="42"/>
      <c r="U3" s="42" t="s">
        <v>237</v>
      </c>
      <c r="W3" s="42"/>
      <c r="Y3" s="42" t="s">
        <v>636</v>
      </c>
      <c r="AA3" s="42" t="s">
        <v>576</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STANDARD</v>
      </c>
      <c r="C4" s="1184"/>
      <c r="D4" s="1184"/>
      <c r="E4" s="1180"/>
      <c r="F4" s="31"/>
      <c r="G4" s="43"/>
      <c r="I4" s="43"/>
      <c r="K4" s="43"/>
      <c r="M4" s="43"/>
      <c r="O4" s="43"/>
      <c r="Q4" s="43">
        <v>629</v>
      </c>
      <c r="S4" s="43"/>
      <c r="U4" s="43">
        <v>599</v>
      </c>
      <c r="W4" s="43"/>
      <c r="Y4" s="43">
        <v>499</v>
      </c>
      <c r="AA4" s="43">
        <v>625</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23</v>
      </c>
      <c r="C6" s="1170" t="s">
        <v>88</v>
      </c>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1017</v>
      </c>
      <c r="S7" s="57"/>
      <c r="U7" s="57" t="s">
        <v>898</v>
      </c>
      <c r="W7" s="57"/>
      <c r="Y7" s="57" t="s">
        <v>637</v>
      </c>
      <c r="AA7" s="57" t="s">
        <v>168</v>
      </c>
      <c r="AC7" s="57"/>
      <c r="AE7" s="57"/>
    </row>
    <row r="8" spans="1:32" ht="26" thickTop="1" thickBot="1" x14ac:dyDescent="0.2">
      <c r="B8" s="56" t="s">
        <v>21</v>
      </c>
      <c r="C8" s="143" t="s">
        <v>462</v>
      </c>
      <c r="D8" s="90" t="s">
        <v>89</v>
      </c>
      <c r="E8" s="91" t="s">
        <v>449</v>
      </c>
      <c r="G8" s="58"/>
      <c r="I8" s="58"/>
      <c r="K8" s="58"/>
      <c r="M8" s="58"/>
      <c r="O8" s="58"/>
      <c r="Q8" s="58" t="s">
        <v>115</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1006</v>
      </c>
      <c r="S9" s="58"/>
      <c r="U9" s="58" t="s">
        <v>125</v>
      </c>
      <c r="W9" s="58"/>
      <c r="Y9" s="58" t="s">
        <v>638</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15" thickTop="1" thickBot="1" x14ac:dyDescent="0.2">
      <c r="A11" s="55"/>
      <c r="B11" s="63" t="s">
        <v>21</v>
      </c>
      <c r="C11" s="1166"/>
      <c r="D11" s="94" t="s">
        <v>126</v>
      </c>
      <c r="E11" s="130" t="s">
        <v>427</v>
      </c>
      <c r="G11" s="64"/>
      <c r="I11" s="64"/>
      <c r="K11" s="64"/>
      <c r="M11" s="64"/>
      <c r="O11" s="64"/>
      <c r="Q11" s="64" t="s">
        <v>1285</v>
      </c>
      <c r="S11" s="64"/>
      <c r="U11" s="64" t="s">
        <v>899</v>
      </c>
      <c r="W11" s="64"/>
      <c r="Y11" s="64" t="s">
        <v>1286</v>
      </c>
      <c r="AA11" s="64" t="s">
        <v>130</v>
      </c>
      <c r="AC11" s="64"/>
      <c r="AE11" s="64"/>
    </row>
    <row r="12" spans="1:32" ht="15" thickTop="1" thickBot="1" x14ac:dyDescent="0.2">
      <c r="B12" s="65" t="s">
        <v>21</v>
      </c>
      <c r="C12" s="1166" t="s">
        <v>481</v>
      </c>
      <c r="D12" s="96" t="s">
        <v>288</v>
      </c>
      <c r="E12" s="97">
        <v>4</v>
      </c>
      <c r="F12" s="49"/>
      <c r="G12" s="66"/>
      <c r="H12" s="67"/>
      <c r="I12" s="66"/>
      <c r="J12" s="67"/>
      <c r="K12" s="66"/>
      <c r="L12" s="67"/>
      <c r="M12" s="66"/>
      <c r="N12" s="67"/>
      <c r="O12" s="66"/>
      <c r="P12" s="67"/>
      <c r="Q12" s="66" t="s">
        <v>29</v>
      </c>
      <c r="R12" s="67"/>
      <c r="S12" s="66"/>
      <c r="T12" s="67"/>
      <c r="U12" s="66">
        <v>4</v>
      </c>
      <c r="V12" s="67"/>
      <c r="W12" s="66"/>
      <c r="X12" s="67"/>
      <c r="Y12" s="66">
        <v>4</v>
      </c>
      <c r="Z12" s="67"/>
      <c r="AA12" s="66">
        <v>4</v>
      </c>
      <c r="AB12" s="67"/>
      <c r="AC12" s="66"/>
      <c r="AD12" s="67"/>
      <c r="AE12" s="66"/>
      <c r="AF12" s="67"/>
    </row>
    <row r="13" spans="1:32" ht="15" thickTop="1" thickBot="1" x14ac:dyDescent="0.2">
      <c r="B13" s="68" t="s">
        <v>21</v>
      </c>
      <c r="C13" s="1166"/>
      <c r="D13" s="98" t="s">
        <v>127</v>
      </c>
      <c r="E13" s="99">
        <v>1</v>
      </c>
      <c r="F13" s="50"/>
      <c r="G13" s="69"/>
      <c r="H13" s="70"/>
      <c r="I13" s="69"/>
      <c r="J13" s="70"/>
      <c r="K13" s="69"/>
      <c r="L13" s="70"/>
      <c r="M13" s="69"/>
      <c r="N13" s="70"/>
      <c r="O13" s="69"/>
      <c r="P13" s="70"/>
      <c r="Q13" s="69">
        <v>1</v>
      </c>
      <c r="R13" s="70"/>
      <c r="S13" s="69"/>
      <c r="T13" s="70"/>
      <c r="U13" s="69">
        <v>2</v>
      </c>
      <c r="V13" s="70"/>
      <c r="W13" s="69"/>
      <c r="X13" s="70"/>
      <c r="Y13" s="69">
        <v>1</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1156</v>
      </c>
      <c r="R14" s="62"/>
      <c r="S14" s="71"/>
      <c r="T14" s="62"/>
      <c r="U14" s="71" t="s">
        <v>783</v>
      </c>
      <c r="V14" s="62"/>
      <c r="W14" s="71"/>
      <c r="X14" s="62"/>
      <c r="Y14" s="71" t="s">
        <v>783</v>
      </c>
      <c r="Z14" s="62"/>
      <c r="AA14" s="71" t="s">
        <v>1156</v>
      </c>
      <c r="AB14" s="62"/>
      <c r="AC14" s="71"/>
      <c r="AD14" s="62"/>
      <c r="AE14" s="71"/>
      <c r="AF14" s="62"/>
    </row>
    <row r="15" spans="1:32" ht="15" thickTop="1" thickBot="1" x14ac:dyDescent="0.2">
      <c r="B15" s="65" t="s">
        <v>21</v>
      </c>
      <c r="C15" s="1166" t="s">
        <v>424</v>
      </c>
      <c r="D15" s="96" t="s">
        <v>288</v>
      </c>
      <c r="E15" s="102">
        <v>250</v>
      </c>
      <c r="F15" s="51"/>
      <c r="G15" s="72"/>
      <c r="H15" s="73"/>
      <c r="I15" s="72"/>
      <c r="J15" s="73"/>
      <c r="K15" s="72"/>
      <c r="L15" s="73"/>
      <c r="M15" s="72"/>
      <c r="N15" s="73"/>
      <c r="O15" s="72"/>
      <c r="P15" s="73"/>
      <c r="Q15" s="72" t="s">
        <v>79</v>
      </c>
      <c r="R15" s="73"/>
      <c r="S15" s="72"/>
      <c r="T15" s="73"/>
      <c r="U15" s="72">
        <v>500</v>
      </c>
      <c r="V15" s="73"/>
      <c r="W15" s="72"/>
      <c r="X15" s="73"/>
      <c r="Y15" s="72" t="s">
        <v>639</v>
      </c>
      <c r="Z15" s="73"/>
      <c r="AA15" s="72">
        <v>250</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19" thickTop="1" thickBot="1" x14ac:dyDescent="0.2">
      <c r="A17" s="55"/>
      <c r="B17" s="56" t="s">
        <v>22</v>
      </c>
      <c r="C17" s="143" t="s">
        <v>465</v>
      </c>
      <c r="D17" s="104" t="s">
        <v>2</v>
      </c>
      <c r="E17" s="105" t="s">
        <v>32</v>
      </c>
      <c r="G17" s="74"/>
      <c r="I17" s="74"/>
      <c r="K17" s="74"/>
      <c r="M17" s="74"/>
      <c r="O17" s="74"/>
      <c r="Q17" s="74" t="s">
        <v>95</v>
      </c>
      <c r="S17" s="74"/>
      <c r="U17" s="74" t="s">
        <v>95</v>
      </c>
      <c r="W17" s="74"/>
      <c r="Y17" s="74" t="s">
        <v>95</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c r="AA18" s="75" t="s">
        <v>116</v>
      </c>
      <c r="AC18" s="75"/>
      <c r="AE18" s="75"/>
    </row>
    <row r="19" spans="1:32" ht="15" thickTop="1" thickBot="1" x14ac:dyDescent="0.2">
      <c r="B19" s="68" t="s">
        <v>21</v>
      </c>
      <c r="C19" s="1166"/>
      <c r="D19" s="98" t="s">
        <v>487</v>
      </c>
      <c r="E19" s="107">
        <v>1</v>
      </c>
      <c r="G19" s="76"/>
      <c r="I19" s="76"/>
      <c r="K19" s="76"/>
      <c r="M19" s="76"/>
      <c r="O19" s="76"/>
      <c r="Q19" s="76">
        <v>2</v>
      </c>
      <c r="S19" s="76"/>
      <c r="U19" s="76">
        <v>2</v>
      </c>
      <c r="W19" s="76"/>
      <c r="Y19" s="76">
        <v>2</v>
      </c>
      <c r="AA19" s="76">
        <v>2</v>
      </c>
      <c r="AC19" s="76"/>
      <c r="AE19" s="76"/>
    </row>
    <row r="20" spans="1:32" ht="28" thickTop="1" thickBot="1" x14ac:dyDescent="0.2">
      <c r="B20" s="68" t="s">
        <v>21</v>
      </c>
      <c r="C20" s="1166"/>
      <c r="D20" s="98" t="s">
        <v>293</v>
      </c>
      <c r="E20" s="107" t="s">
        <v>292</v>
      </c>
      <c r="G20" s="76"/>
      <c r="I20" s="76"/>
      <c r="K20" s="76"/>
      <c r="M20" s="76"/>
      <c r="O20" s="76"/>
      <c r="Q20" s="76" t="s">
        <v>1287</v>
      </c>
      <c r="S20" s="76"/>
      <c r="U20" s="76" t="s">
        <v>294</v>
      </c>
      <c r="W20" s="76"/>
      <c r="Y20" s="76" t="s">
        <v>452</v>
      </c>
      <c r="AA20" s="76" t="s">
        <v>294</v>
      </c>
      <c r="AC20" s="76"/>
      <c r="AE20" s="76"/>
    </row>
    <row r="21" spans="1:32" ht="15" thickTop="1" thickBot="1" x14ac:dyDescent="0.2">
      <c r="B21" s="68" t="s">
        <v>21</v>
      </c>
      <c r="C21" s="1166"/>
      <c r="D21" s="98" t="s">
        <v>1</v>
      </c>
      <c r="E21" s="107" t="s">
        <v>81</v>
      </c>
      <c r="G21" s="76"/>
      <c r="I21" s="76"/>
      <c r="K21" s="76"/>
      <c r="M21" s="76"/>
      <c r="O21" s="76"/>
      <c r="Q21" s="76" t="s">
        <v>81</v>
      </c>
      <c r="S21" s="76"/>
      <c r="U21" s="76" t="s">
        <v>81</v>
      </c>
      <c r="W21" s="76"/>
      <c r="Y21" s="76" t="s">
        <v>81</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c r="AA23" s="135" t="s">
        <v>116</v>
      </c>
      <c r="AC23" s="135"/>
      <c r="AE23" s="135"/>
    </row>
    <row r="24" spans="1:32" ht="28" thickTop="1" thickBot="1" x14ac:dyDescent="0.2">
      <c r="B24" s="68" t="s">
        <v>21</v>
      </c>
      <c r="C24" s="1166"/>
      <c r="D24" s="98" t="s">
        <v>4</v>
      </c>
      <c r="E24" s="107" t="s">
        <v>302</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93</v>
      </c>
      <c r="G25" s="71"/>
      <c r="H25" s="62"/>
      <c r="I25" s="71"/>
      <c r="J25" s="62"/>
      <c r="K25" s="71"/>
      <c r="L25" s="62"/>
      <c r="M25" s="71"/>
      <c r="N25" s="62"/>
      <c r="O25" s="71"/>
      <c r="P25" s="62"/>
      <c r="Q25" s="71" t="s">
        <v>93</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92</v>
      </c>
      <c r="S26" s="75"/>
      <c r="U26" s="75" t="s">
        <v>92</v>
      </c>
      <c r="W26" s="75"/>
      <c r="Y26" s="75" t="s">
        <v>92</v>
      </c>
      <c r="AA26" s="75" t="s">
        <v>92</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313</v>
      </c>
      <c r="F30" s="52"/>
      <c r="G30" s="79"/>
      <c r="I30" s="79"/>
      <c r="K30" s="79"/>
      <c r="M30" s="79"/>
      <c r="O30" s="79"/>
      <c r="Q30" s="79" t="s">
        <v>1018</v>
      </c>
      <c r="S30" s="79"/>
      <c r="U30" s="79" t="s">
        <v>310</v>
      </c>
      <c r="W30" s="79"/>
      <c r="Y30" s="79" t="s">
        <v>311</v>
      </c>
      <c r="AA30" s="79" t="s">
        <v>314</v>
      </c>
      <c r="AC30" s="79"/>
      <c r="AE30" s="79"/>
    </row>
    <row r="31" spans="1:32" s="80" customFormat="1" ht="41" thickTop="1" thickBot="1" x14ac:dyDescent="0.2">
      <c r="A31" s="77"/>
      <c r="B31" s="81" t="s">
        <v>22</v>
      </c>
      <c r="C31" s="1166"/>
      <c r="D31" s="98" t="s">
        <v>488</v>
      </c>
      <c r="E31" s="107" t="s">
        <v>32</v>
      </c>
      <c r="F31" s="30"/>
      <c r="G31" s="76"/>
      <c r="H31" s="54"/>
      <c r="I31" s="76"/>
      <c r="J31" s="54"/>
      <c r="K31" s="76"/>
      <c r="L31" s="54"/>
      <c r="M31" s="76"/>
      <c r="N31" s="54"/>
      <c r="O31" s="76"/>
      <c r="P31" s="54"/>
      <c r="Q31" s="76" t="s">
        <v>1019</v>
      </c>
      <c r="R31" s="54"/>
      <c r="S31" s="76"/>
      <c r="T31" s="54"/>
      <c r="U31" s="76" t="s">
        <v>1288</v>
      </c>
      <c r="V31" s="54"/>
      <c r="W31" s="76"/>
      <c r="X31" s="54"/>
      <c r="Y31" s="76" t="s">
        <v>641</v>
      </c>
      <c r="Z31" s="54"/>
      <c r="AA31" s="76" t="s">
        <v>572</v>
      </c>
      <c r="AB31" s="54"/>
      <c r="AC31" s="76"/>
      <c r="AD31" s="54"/>
      <c r="AE31" s="76"/>
      <c r="AF31" s="54"/>
    </row>
    <row r="32" spans="1:32" ht="54" thickTop="1" thickBot="1" x14ac:dyDescent="0.2">
      <c r="B32" s="68" t="s">
        <v>22</v>
      </c>
      <c r="C32" s="1166"/>
      <c r="D32" s="98" t="s">
        <v>315</v>
      </c>
      <c r="E32" s="107" t="s">
        <v>32</v>
      </c>
      <c r="G32" s="76"/>
      <c r="I32" s="76"/>
      <c r="K32" s="76"/>
      <c r="M32" s="76"/>
      <c r="O32" s="76"/>
      <c r="Q32" s="76" t="s">
        <v>1020</v>
      </c>
      <c r="S32" s="76"/>
      <c r="U32" s="76" t="s">
        <v>900</v>
      </c>
      <c r="W32" s="76"/>
      <c r="Y32" s="76" t="s">
        <v>642</v>
      </c>
      <c r="AA32" s="76" t="s">
        <v>169</v>
      </c>
      <c r="AC32" s="76"/>
      <c r="AE32" s="76"/>
    </row>
    <row r="33" spans="1:32" ht="28" thickTop="1" thickBot="1" x14ac:dyDescent="0.2">
      <c r="B33" s="63" t="s">
        <v>22</v>
      </c>
      <c r="C33" s="1166"/>
      <c r="D33" s="100" t="s">
        <v>316</v>
      </c>
      <c r="E33" s="103" t="s">
        <v>32</v>
      </c>
      <c r="G33" s="57"/>
      <c r="I33" s="57"/>
      <c r="K33" s="57"/>
      <c r="M33" s="57"/>
      <c r="O33" s="57"/>
      <c r="Q33" s="57" t="s">
        <v>1021</v>
      </c>
      <c r="S33" s="57"/>
      <c r="U33" s="57" t="s">
        <v>901</v>
      </c>
      <c r="W33" s="57"/>
      <c r="Y33" s="57" t="s">
        <v>643</v>
      </c>
      <c r="AA33" s="57" t="s">
        <v>170</v>
      </c>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902</v>
      </c>
      <c r="W34" s="115"/>
      <c r="Y34" s="115" t="s">
        <v>644</v>
      </c>
      <c r="AA34" s="115" t="s">
        <v>27</v>
      </c>
      <c r="AC34" s="115"/>
      <c r="AE34" s="115"/>
    </row>
    <row r="35" spans="1:32" ht="28" thickTop="1" thickBot="1" x14ac:dyDescent="0.2">
      <c r="B35" s="81" t="s">
        <v>22</v>
      </c>
      <c r="C35" s="1166"/>
      <c r="D35" s="98" t="s">
        <v>40</v>
      </c>
      <c r="E35" s="107" t="s">
        <v>32</v>
      </c>
      <c r="G35" s="76"/>
      <c r="I35" s="76"/>
      <c r="K35" s="76"/>
      <c r="M35" s="76"/>
      <c r="O35" s="76"/>
      <c r="Q35" s="76" t="s">
        <v>575</v>
      </c>
      <c r="S35" s="76"/>
      <c r="U35" s="76" t="s">
        <v>575</v>
      </c>
      <c r="W35" s="76"/>
      <c r="Y35" s="76" t="s">
        <v>633</v>
      </c>
      <c r="AA35" s="76" t="s">
        <v>573</v>
      </c>
      <c r="AC35" s="76"/>
      <c r="AE35" s="76"/>
    </row>
    <row r="36" spans="1:32" ht="28" thickTop="1" thickBot="1" x14ac:dyDescent="0.2">
      <c r="B36" s="68" t="s">
        <v>22</v>
      </c>
      <c r="C36" s="1166"/>
      <c r="D36" s="98" t="s">
        <v>319</v>
      </c>
      <c r="E36" s="107" t="s">
        <v>32</v>
      </c>
      <c r="G36" s="76"/>
      <c r="I36" s="76"/>
      <c r="K36" s="76"/>
      <c r="M36" s="76"/>
      <c r="O36" s="76"/>
      <c r="Q36" s="76" t="s">
        <v>575</v>
      </c>
      <c r="S36" s="76"/>
      <c r="U36" s="76" t="s">
        <v>575</v>
      </c>
      <c r="W36" s="76"/>
      <c r="Y36" s="76" t="s">
        <v>633</v>
      </c>
      <c r="AA36" s="76" t="s">
        <v>574</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t="s">
        <v>110</v>
      </c>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57.85</v>
      </c>
      <c r="R49" s="30"/>
      <c r="S49" s="118"/>
      <c r="T49" s="30"/>
      <c r="U49" s="118">
        <v>59</v>
      </c>
      <c r="V49" s="30"/>
      <c r="W49" s="118"/>
      <c r="X49" s="30"/>
      <c r="Y49" s="118">
        <v>38</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83.85</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t="s">
        <v>113</v>
      </c>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63.2</v>
      </c>
      <c r="AB53" s="30"/>
      <c r="AC53" s="118"/>
      <c r="AD53" s="30"/>
      <c r="AE53" s="118"/>
      <c r="AF53" s="30"/>
    </row>
    <row r="54" spans="2:32" ht="15" thickTop="1" thickBot="1" x14ac:dyDescent="0.2">
      <c r="B54" s="124" t="s">
        <v>22</v>
      </c>
      <c r="C54" s="1166"/>
      <c r="D54" s="1165" t="s">
        <v>112</v>
      </c>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_1"/>
    <protectedRange sqref="F45" name="Range1_2_2_1"/>
    <protectedRange sqref="U6 Q6 W6 Y6 AC6 AA6 AE6 O6 G6 I6 K6 M6 S6" name="Range1_2_1_2"/>
    <protectedRange sqref="G45:N45 S45" name="Range1_2_2_1_1"/>
    <protectedRange sqref="O45 Q45 U45 W45 Y45 AA45 AC45 AE45" name="Range1_2"/>
  </protectedRanges>
  <mergeCells count="20">
    <mergeCell ref="C41:C43"/>
    <mergeCell ref="B45:E45"/>
    <mergeCell ref="C46:C50"/>
    <mergeCell ref="D46:D50"/>
    <mergeCell ref="C51:C56"/>
    <mergeCell ref="D52:D54"/>
    <mergeCell ref="B2:D2"/>
    <mergeCell ref="E2:E4"/>
    <mergeCell ref="B3:D3"/>
    <mergeCell ref="B4:D4"/>
    <mergeCell ref="C18:C22"/>
    <mergeCell ref="C38:C40"/>
    <mergeCell ref="B6:D6"/>
    <mergeCell ref="C10:C11"/>
    <mergeCell ref="C12:C14"/>
    <mergeCell ref="C15:C16"/>
    <mergeCell ref="C23:C25"/>
    <mergeCell ref="C26:C29"/>
    <mergeCell ref="C30:C33"/>
    <mergeCell ref="C34:C37"/>
  </mergeCells>
  <conditionalFormatting sqref="D1:AE1 D5:AE5 D6 D45:F45 D11 F11:AE11 F2 F3:AE4 D7:AE10 D12:AE44 D46:AE1048576">
    <cfRule type="expression" dxfId="2988" priority="62">
      <formula>IF($B1="M",TRUE,FALSE)</formula>
    </cfRule>
  </conditionalFormatting>
  <conditionalFormatting sqref="D1:E1 D7:E10 D6 D12:E1048576 D11 D5:E5">
    <cfRule type="expression" dxfId="2987" priority="59">
      <formula>IF($B1="n",TRUE,FALSE)</formula>
    </cfRule>
  </conditionalFormatting>
  <conditionalFormatting sqref="A1:AF1 A5:AF5 AF2 A6:D6 AF6 A57:AF1048576 A45:F45 AF45 F11:AF11 A46:A56 A44:AF44 F2 A2:A4 F3:AF4 A7:B43 D11 D7:AF10 D12:AF43 D46:AF56 AH1:XFD1048576">
    <cfRule type="cellIs" dxfId="2986" priority="58" operator="equal">
      <formula>"?"</formula>
    </cfRule>
    <cfRule type="containsBlanks" dxfId="2985" priority="63">
      <formula>LEN(TRIM(A1))=0</formula>
    </cfRule>
  </conditionalFormatting>
  <conditionalFormatting sqref="B1 B57:B1048576 B5:B45">
    <cfRule type="cellIs" dxfId="2984" priority="57" operator="equal">
      <formula>"M"</formula>
    </cfRule>
    <cfRule type="expression" dxfId="2983" priority="60">
      <formula>IF($B1="n",TRUE,FALSE)</formula>
    </cfRule>
  </conditionalFormatting>
  <conditionalFormatting sqref="G1:AE1 G3:AE5 G7:AE44 G46:AE1048576">
    <cfRule type="cellIs" dxfId="2982" priority="61" operator="equal">
      <formula>"N/A"</formula>
    </cfRule>
  </conditionalFormatting>
  <conditionalFormatting sqref="G2:AE2">
    <cfRule type="cellIs" dxfId="2981" priority="41" operator="equal">
      <formula>"?"</formula>
    </cfRule>
    <cfRule type="containsBlanks" dxfId="2980" priority="44">
      <formula>LEN(TRIM(G2))=0</formula>
    </cfRule>
  </conditionalFormatting>
  <conditionalFormatting sqref="G2:AE2">
    <cfRule type="cellIs" dxfId="2979" priority="42" operator="equal">
      <formula>"N/A"</formula>
    </cfRule>
  </conditionalFormatting>
  <conditionalFormatting sqref="G2:AE2">
    <cfRule type="expression" dxfId="2978" priority="43">
      <formula>IF($B2="M",TRUE,FALSE)</formula>
    </cfRule>
  </conditionalFormatting>
  <conditionalFormatting sqref="E6">
    <cfRule type="expression" dxfId="2977" priority="37">
      <formula>IF($B6="n",TRUE,FALSE)</formula>
    </cfRule>
  </conditionalFormatting>
  <conditionalFormatting sqref="E6:AE6">
    <cfRule type="cellIs" dxfId="2976" priority="36" operator="equal">
      <formula>"?"</formula>
    </cfRule>
    <cfRule type="containsBlanks" dxfId="2975" priority="40">
      <formula>LEN(TRIM(E6))=0</formula>
    </cfRule>
  </conditionalFormatting>
  <conditionalFormatting sqref="G6:AE6">
    <cfRule type="cellIs" dxfId="2974" priority="38" operator="equal">
      <formula>"N/A"</formula>
    </cfRule>
  </conditionalFormatting>
  <conditionalFormatting sqref="E6:AE6">
    <cfRule type="expression" dxfId="2973" priority="39">
      <formula>IF($B6="M",TRUE,FALSE)</formula>
    </cfRule>
  </conditionalFormatting>
  <conditionalFormatting sqref="G45:AE45">
    <cfRule type="cellIs" dxfId="2972" priority="32" operator="equal">
      <formula>"?"</formula>
    </cfRule>
    <cfRule type="containsBlanks" dxfId="2971" priority="35">
      <formula>LEN(TRIM(G45))=0</formula>
    </cfRule>
  </conditionalFormatting>
  <conditionalFormatting sqref="G45:AE45">
    <cfRule type="cellIs" dxfId="2970" priority="33" operator="equal">
      <formula>"N/A"</formula>
    </cfRule>
  </conditionalFormatting>
  <conditionalFormatting sqref="G45:AE45">
    <cfRule type="expression" dxfId="2969" priority="34">
      <formula>IF($B45="M",TRUE,FALSE)</formula>
    </cfRule>
  </conditionalFormatting>
  <conditionalFormatting sqref="E11">
    <cfRule type="cellIs" dxfId="2968" priority="28" operator="equal">
      <formula>"N"</formula>
    </cfRule>
    <cfRule type="expression" dxfId="2967" priority="29">
      <formula>IF(D11="N",TRUE,FALSE)</formula>
    </cfRule>
    <cfRule type="cellIs" dxfId="2966" priority="30" operator="equal">
      <formula>"M"</formula>
    </cfRule>
    <cfRule type="expression" dxfId="2965" priority="31">
      <formula>IF(D11="M",TRUE,FALSE)</formula>
    </cfRule>
  </conditionalFormatting>
  <conditionalFormatting sqref="B46:B56">
    <cfRule type="cellIs" dxfId="2964" priority="24" operator="equal">
      <formula>"N"</formula>
    </cfRule>
    <cfRule type="expression" dxfId="2963" priority="25">
      <formula>IF(A46="N",TRUE,FALSE)</formula>
    </cfRule>
    <cfRule type="cellIs" dxfId="2962" priority="26" operator="equal">
      <formula>"M"</formula>
    </cfRule>
    <cfRule type="expression" dxfId="2961" priority="27">
      <formula>IF(A46="M",TRUE,FALSE)</formula>
    </cfRule>
  </conditionalFormatting>
  <conditionalFormatting sqref="D2:E3 E4">
    <cfRule type="expression" dxfId="2960" priority="16">
      <formula>IF($B2="n",TRUE,FALSE)</formula>
    </cfRule>
  </conditionalFormatting>
  <conditionalFormatting sqref="B2:E3 E4">
    <cfRule type="cellIs" dxfId="2959" priority="15" operator="equal">
      <formula>"?"</formula>
    </cfRule>
    <cfRule type="containsBlanks" dxfId="2958" priority="19">
      <formula>LEN(TRIM(B2))=0</formula>
    </cfRule>
  </conditionalFormatting>
  <conditionalFormatting sqref="B2:B3">
    <cfRule type="cellIs" dxfId="2957" priority="14" operator="equal">
      <formula>"M"</formula>
    </cfRule>
    <cfRule type="expression" dxfId="2956" priority="17">
      <formula>IF($B2="n",TRUE,FALSE)</formula>
    </cfRule>
  </conditionalFormatting>
  <conditionalFormatting sqref="D2:E3 E4">
    <cfRule type="expression" dxfId="2955" priority="18">
      <formula>IF($B2="M",TRUE,FALSE)</formula>
    </cfRule>
  </conditionalFormatting>
  <conditionalFormatting sqref="D4">
    <cfRule type="expression" dxfId="2954" priority="10">
      <formula>IF($B4="n",TRUE,FALSE)</formula>
    </cfRule>
  </conditionalFormatting>
  <conditionalFormatting sqref="B4:D4">
    <cfRule type="cellIs" dxfId="2953" priority="9" operator="equal">
      <formula>"?"</formula>
    </cfRule>
    <cfRule type="containsBlanks" dxfId="2952" priority="13">
      <formula>LEN(TRIM(B4))=0</formula>
    </cfRule>
  </conditionalFormatting>
  <conditionalFormatting sqref="B4">
    <cfRule type="cellIs" dxfId="2951" priority="8" operator="equal">
      <formula>"M"</formula>
    </cfRule>
    <cfRule type="expression" dxfId="2950" priority="11">
      <formula>IF($B4="n",TRUE,FALSE)</formula>
    </cfRule>
  </conditionalFormatting>
  <conditionalFormatting sqref="D4">
    <cfRule type="expression" dxfId="2949" priority="12">
      <formula>IF($B4="M",TRUE,FALSE)</formula>
    </cfRule>
  </conditionalFormatting>
  <conditionalFormatting sqref="C7:C43">
    <cfRule type="cellIs" dxfId="2948" priority="6" operator="equal">
      <formula>"?"</formula>
    </cfRule>
    <cfRule type="containsBlanks" dxfId="2947" priority="7">
      <formula>LEN(TRIM(C7))=0</formula>
    </cfRule>
  </conditionalFormatting>
  <conditionalFormatting sqref="C46:C56">
    <cfRule type="cellIs" dxfId="2946" priority="4" operator="equal">
      <formula>"?"</formula>
    </cfRule>
    <cfRule type="containsBlanks" dxfId="2945" priority="5">
      <formula>LEN(TRIM(C46))=0</formula>
    </cfRule>
  </conditionalFormatting>
  <conditionalFormatting sqref="AG1:AG1048576">
    <cfRule type="cellIs" dxfId="2944" priority="2" operator="equal">
      <formula>"?"</formula>
    </cfRule>
    <cfRule type="containsBlanks" dxfId="2943" priority="3">
      <formula>LEN(TRIM(AG1))=0</formula>
    </cfRule>
  </conditionalFormatting>
  <conditionalFormatting sqref="AG1:AG1048576">
    <cfRule type="notContainsBlanks" dxfId="2942" priority="1">
      <formula>LEN(TRIM(AG1))&gt;0</formula>
    </cfRule>
  </conditionalFormatting>
  <pageMargins left="0.7" right="0.7" top="0.75" bottom="0.75" header="0.3" footer="0.3"/>
  <pageSetup orientation="portrait"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31"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P-CS</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COLOR</v>
      </c>
      <c r="C3" s="1281"/>
      <c r="D3" s="1281"/>
      <c r="E3" s="1282"/>
      <c r="G3" s="732"/>
      <c r="I3" s="732"/>
      <c r="K3" s="732"/>
      <c r="M3" s="732"/>
      <c r="O3" s="732"/>
      <c r="Q3" s="732" t="s">
        <v>1226</v>
      </c>
      <c r="S3" s="732"/>
      <c r="U3" s="732"/>
      <c r="W3" s="732"/>
      <c r="Y3" s="732" t="s">
        <v>847</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STANDARD</v>
      </c>
      <c r="C4" s="1284"/>
      <c r="D4" s="1284"/>
      <c r="E4" s="1283"/>
      <c r="G4" s="733"/>
      <c r="I4" s="733"/>
      <c r="K4" s="733"/>
      <c r="M4" s="733"/>
      <c r="O4" s="733"/>
      <c r="Q4" s="733">
        <v>299</v>
      </c>
      <c r="S4" s="733"/>
      <c r="U4" s="733"/>
      <c r="W4" s="733"/>
      <c r="Y4" s="733">
        <v>407</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1227</v>
      </c>
      <c r="S7" s="696"/>
      <c r="U7" s="696"/>
      <c r="W7" s="696"/>
      <c r="Y7" s="696" t="s">
        <v>848</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327" thickTop="1" thickBot="1" x14ac:dyDescent="0.2">
      <c r="B9" s="714" t="s">
        <v>22</v>
      </c>
      <c r="C9" s="674" t="s">
        <v>463</v>
      </c>
      <c r="D9" s="675" t="s">
        <v>8</v>
      </c>
      <c r="E9" s="715" t="s">
        <v>32</v>
      </c>
      <c r="G9" s="697"/>
      <c r="I9" s="697"/>
      <c r="K9" s="697"/>
      <c r="M9" s="697"/>
      <c r="O9" s="697"/>
      <c r="Q9" s="697" t="s">
        <v>116</v>
      </c>
      <c r="S9" s="697"/>
      <c r="U9" s="697"/>
      <c r="W9" s="697"/>
      <c r="Y9" s="697" t="s">
        <v>849</v>
      </c>
      <c r="AA9" s="697"/>
      <c r="AC9" s="697"/>
      <c r="AE9" s="697"/>
      <c r="AG9" s="697"/>
      <c r="AI9" s="697"/>
      <c r="AK9" s="697"/>
      <c r="AM9" s="697"/>
    </row>
    <row r="10" spans="1:41" ht="14"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1228</v>
      </c>
      <c r="S11" s="699"/>
      <c r="U11" s="699"/>
      <c r="W11" s="699"/>
      <c r="Y11" s="699" t="s">
        <v>850</v>
      </c>
      <c r="AA11" s="699"/>
      <c r="AC11" s="699"/>
      <c r="AE11" s="699"/>
      <c r="AG11" s="699"/>
      <c r="AI11" s="699"/>
      <c r="AK11" s="699"/>
      <c r="AM11" s="699"/>
    </row>
    <row r="12" spans="1:41" ht="14" thickTop="1" x14ac:dyDescent="0.15">
      <c r="B12" s="718" t="s">
        <v>21</v>
      </c>
      <c r="C12" s="1271" t="s">
        <v>481</v>
      </c>
      <c r="D12" s="677" t="s">
        <v>288</v>
      </c>
      <c r="E12" s="719">
        <v>256</v>
      </c>
      <c r="F12" s="647"/>
      <c r="G12" s="700"/>
      <c r="H12" s="648"/>
      <c r="I12" s="700"/>
      <c r="J12" s="648"/>
      <c r="K12" s="700"/>
      <c r="L12" s="648"/>
      <c r="M12" s="700"/>
      <c r="N12" s="648"/>
      <c r="O12" s="700"/>
      <c r="P12" s="648"/>
      <c r="Q12" s="700" t="s">
        <v>830</v>
      </c>
      <c r="R12" s="648"/>
      <c r="S12" s="700"/>
      <c r="T12" s="648"/>
      <c r="U12" s="700"/>
      <c r="V12" s="648"/>
      <c r="W12" s="700"/>
      <c r="X12" s="648"/>
      <c r="Y12" s="700" t="s">
        <v>801</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0</v>
      </c>
      <c r="R13" s="650"/>
      <c r="S13" s="701"/>
      <c r="T13" s="650"/>
      <c r="U13" s="701"/>
      <c r="V13" s="650"/>
      <c r="W13" s="701"/>
      <c r="X13" s="650"/>
      <c r="Y13" s="701">
        <v>1</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830</v>
      </c>
      <c r="R14" s="648"/>
      <c r="S14" s="702"/>
      <c r="T14" s="648"/>
      <c r="U14" s="702"/>
      <c r="V14" s="648"/>
      <c r="W14" s="702"/>
      <c r="X14" s="648"/>
      <c r="Y14" s="702" t="s">
        <v>814</v>
      </c>
      <c r="Z14" s="648"/>
      <c r="AA14" s="702"/>
      <c r="AB14" s="648"/>
      <c r="AC14" s="702"/>
      <c r="AD14" s="648"/>
      <c r="AE14" s="702"/>
      <c r="AF14" s="648"/>
      <c r="AG14" s="702"/>
      <c r="AH14" s="648"/>
      <c r="AI14" s="702"/>
      <c r="AJ14" s="648"/>
      <c r="AK14" s="702"/>
      <c r="AL14" s="648"/>
      <c r="AM14" s="702"/>
      <c r="AN14" s="648"/>
      <c r="AO14" s="640"/>
    </row>
    <row r="15" spans="1:41" s="654" customFormat="1" ht="14"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116</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116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4" thickTop="1" x14ac:dyDescent="0.15">
      <c r="A18" s="734"/>
      <c r="B18" s="735" t="s">
        <v>21</v>
      </c>
      <c r="C18" s="1271" t="s">
        <v>482</v>
      </c>
      <c r="D18" s="736" t="s">
        <v>527</v>
      </c>
      <c r="E18" s="737">
        <v>20</v>
      </c>
      <c r="F18" s="734"/>
      <c r="G18" s="738"/>
      <c r="H18" s="739"/>
      <c r="I18" s="738"/>
      <c r="J18" s="739"/>
      <c r="K18" s="738"/>
      <c r="L18" s="739"/>
      <c r="M18" s="738"/>
      <c r="N18" s="739"/>
      <c r="O18" s="738"/>
      <c r="P18" s="739"/>
      <c r="Q18" s="738" t="s">
        <v>1229</v>
      </c>
      <c r="R18" s="739"/>
      <c r="S18" s="738"/>
      <c r="T18" s="739"/>
      <c r="U18" s="738"/>
      <c r="V18" s="739"/>
      <c r="W18" s="738"/>
      <c r="X18" s="739"/>
      <c r="Y18" s="738" t="s">
        <v>851</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1230</v>
      </c>
      <c r="S19" s="705"/>
      <c r="U19" s="705"/>
      <c r="W19" s="705"/>
      <c r="Y19" s="705" t="s">
        <v>164</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803</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163</v>
      </c>
      <c r="S21" s="705"/>
      <c r="U21" s="705"/>
      <c r="W21" s="705"/>
      <c r="Y21" s="705" t="s">
        <v>163</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27" thickTop="1" x14ac:dyDescent="0.15">
      <c r="B23" s="693" t="s">
        <v>21</v>
      </c>
      <c r="C23" s="1271" t="s">
        <v>24</v>
      </c>
      <c r="D23" s="669" t="s">
        <v>438</v>
      </c>
      <c r="E23" s="628" t="s">
        <v>526</v>
      </c>
      <c r="G23" s="704"/>
      <c r="I23" s="704"/>
      <c r="K23" s="704"/>
      <c r="M23" s="704"/>
      <c r="O23" s="704"/>
      <c r="Q23" s="704" t="s">
        <v>535</v>
      </c>
      <c r="S23" s="704"/>
      <c r="U23" s="704"/>
      <c r="W23" s="704"/>
      <c r="Y23" s="704" t="s">
        <v>852</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4" thickTop="1" x14ac:dyDescent="0.15">
      <c r="B26" s="693" t="s">
        <v>21</v>
      </c>
      <c r="C26" s="1271" t="s">
        <v>235</v>
      </c>
      <c r="D26" s="669" t="s">
        <v>48</v>
      </c>
      <c r="E26" s="628" t="s">
        <v>47</v>
      </c>
      <c r="F26" s="640"/>
      <c r="G26" s="704"/>
      <c r="H26" s="655"/>
      <c r="I26" s="704"/>
      <c r="J26" s="655"/>
      <c r="K26" s="704"/>
      <c r="L26" s="655"/>
      <c r="M26" s="704"/>
      <c r="N26" s="655"/>
      <c r="O26" s="704"/>
      <c r="P26" s="655"/>
      <c r="Q26" s="704" t="s">
        <v>1351</v>
      </c>
      <c r="R26" s="655"/>
      <c r="S26" s="704"/>
      <c r="T26" s="655"/>
      <c r="U26" s="704"/>
      <c r="V26" s="655"/>
      <c r="W26" s="704"/>
      <c r="X26" s="655"/>
      <c r="Y26" s="704" t="s">
        <v>47</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2</v>
      </c>
      <c r="AA27" s="705"/>
      <c r="AC27" s="705"/>
      <c r="AE27" s="705"/>
      <c r="AG27" s="705"/>
      <c r="AI27" s="705"/>
      <c r="AK27" s="705"/>
      <c r="AM27" s="705"/>
    </row>
    <row r="28" spans="1:41" x14ac:dyDescent="0.15">
      <c r="B28" s="691" t="s">
        <v>22</v>
      </c>
      <c r="C28" s="1272"/>
      <c r="D28" s="672" t="s">
        <v>531</v>
      </c>
      <c r="E28" s="724" t="s">
        <v>32</v>
      </c>
      <c r="F28" s="656"/>
      <c r="G28" s="706"/>
      <c r="H28" s="657"/>
      <c r="I28" s="706"/>
      <c r="J28" s="657"/>
      <c r="K28" s="706"/>
      <c r="L28" s="657"/>
      <c r="M28" s="706"/>
      <c r="N28" s="657"/>
      <c r="O28" s="706"/>
      <c r="P28" s="657"/>
      <c r="Q28" s="706" t="s">
        <v>1231</v>
      </c>
      <c r="R28" s="657"/>
      <c r="S28" s="706"/>
      <c r="T28" s="657"/>
      <c r="U28" s="706"/>
      <c r="V28" s="657"/>
      <c r="W28" s="706"/>
      <c r="X28" s="657"/>
      <c r="Y28" s="706" t="s">
        <v>853</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14"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524</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v>0</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v>0</v>
      </c>
      <c r="S33" s="699"/>
      <c r="U33" s="699"/>
      <c r="W33" s="699"/>
      <c r="Y33" s="699">
        <v>0</v>
      </c>
      <c r="AA33" s="699"/>
      <c r="AC33" s="699"/>
      <c r="AE33" s="699"/>
      <c r="AG33" s="699"/>
      <c r="AI33" s="699"/>
      <c r="AK33" s="699"/>
      <c r="AM33" s="699"/>
    </row>
    <row r="34" spans="1:40" ht="27" thickTop="1" x14ac:dyDescent="0.15">
      <c r="B34" s="693" t="s">
        <v>21</v>
      </c>
      <c r="C34" s="1271" t="s">
        <v>305</v>
      </c>
      <c r="D34" s="669" t="s">
        <v>27</v>
      </c>
      <c r="E34" s="628" t="s">
        <v>449</v>
      </c>
      <c r="G34" s="704"/>
      <c r="I34" s="704"/>
      <c r="K34" s="704"/>
      <c r="M34" s="704"/>
      <c r="O34" s="704"/>
      <c r="Q34" s="704" t="s">
        <v>1014</v>
      </c>
      <c r="S34" s="704"/>
      <c r="U34" s="704"/>
      <c r="W34" s="704"/>
      <c r="Y34" s="704" t="s">
        <v>854</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633</v>
      </c>
      <c r="S36" s="705"/>
      <c r="U36" s="705"/>
      <c r="W36" s="705"/>
      <c r="Y36" s="705" t="s">
        <v>535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40" thickTop="1" x14ac:dyDescent="0.15">
      <c r="B41" s="693" t="s">
        <v>21</v>
      </c>
      <c r="C41" s="1271" t="s">
        <v>484</v>
      </c>
      <c r="D41" s="669" t="s">
        <v>5</v>
      </c>
      <c r="E41" s="628" t="s">
        <v>472</v>
      </c>
      <c r="G41" s="704"/>
      <c r="I41" s="704"/>
      <c r="K41" s="704"/>
      <c r="M41" s="704"/>
      <c r="O41" s="704"/>
      <c r="Q41" s="704" t="s">
        <v>1232</v>
      </c>
      <c r="S41" s="704"/>
      <c r="U41" s="704"/>
      <c r="W41" s="704"/>
      <c r="Y41" s="704" t="s">
        <v>825</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c r="D45" s="1276"/>
      <c r="E45" s="1277"/>
      <c r="F45" s="641"/>
      <c r="G45" s="682" t="s">
        <v>0</v>
      </c>
      <c r="H45" s="642"/>
      <c r="I45" s="682" t="s">
        <v>0</v>
      </c>
      <c r="J45" s="642"/>
      <c r="K45" s="682" t="s">
        <v>0</v>
      </c>
      <c r="L45" s="642"/>
      <c r="M45" s="682" t="s">
        <v>0</v>
      </c>
      <c r="N45" s="642"/>
      <c r="O45" s="682" t="s">
        <v>0</v>
      </c>
      <c r="P45" s="642"/>
      <c r="Q45" s="682" t="s">
        <v>0</v>
      </c>
      <c r="R45" s="642"/>
      <c r="S45" s="682" t="s">
        <v>0</v>
      </c>
      <c r="T45" s="642"/>
      <c r="U45" s="682" t="s">
        <v>0</v>
      </c>
      <c r="V45" s="642"/>
      <c r="W45" s="682" t="s">
        <v>0</v>
      </c>
      <c r="X45" s="642"/>
      <c r="Y45" s="682" t="s">
        <v>328</v>
      </c>
      <c r="Z45" s="642"/>
      <c r="AA45" s="682" t="s">
        <v>0</v>
      </c>
      <c r="AB45" s="642"/>
      <c r="AC45" s="682" t="s">
        <v>0</v>
      </c>
      <c r="AD45" s="642"/>
      <c r="AE45" s="682" t="s">
        <v>0</v>
      </c>
      <c r="AF45" s="642"/>
      <c r="AG45" s="682" t="s">
        <v>0</v>
      </c>
      <c r="AH45" s="642"/>
      <c r="AI45" s="682" t="s">
        <v>0</v>
      </c>
      <c r="AJ45" s="642"/>
      <c r="AK45" s="682" t="s">
        <v>0</v>
      </c>
      <c r="AL45" s="642"/>
      <c r="AM45" s="682" t="s">
        <v>0</v>
      </c>
      <c r="AN45" s="642"/>
    </row>
    <row r="46" spans="1:40" x14ac:dyDescent="0.15">
      <c r="B46" s="689" t="s">
        <v>22</v>
      </c>
      <c r="C46" s="1278" t="s">
        <v>329</v>
      </c>
      <c r="D46" s="1279" t="s">
        <v>509</v>
      </c>
      <c r="E46" s="690" t="s">
        <v>325</v>
      </c>
      <c r="G46" s="683"/>
      <c r="I46" s="683"/>
      <c r="K46" s="683"/>
      <c r="M46" s="683"/>
      <c r="O46" s="683"/>
      <c r="Q46" s="683" t="s">
        <v>91</v>
      </c>
      <c r="S46" s="683"/>
      <c r="U46" s="683"/>
      <c r="W46" s="683"/>
      <c r="Y46" s="683" t="s">
        <v>116</v>
      </c>
      <c r="AA46" s="683"/>
      <c r="AC46" s="683"/>
      <c r="AE46" s="683"/>
      <c r="AG46" s="683"/>
      <c r="AI46" s="683"/>
      <c r="AK46" s="683"/>
      <c r="AM46" s="683"/>
    </row>
    <row r="47" spans="1:40" x14ac:dyDescent="0.15">
      <c r="B47" s="691" t="s">
        <v>22</v>
      </c>
      <c r="C47" s="1272"/>
      <c r="D47" s="1274"/>
      <c r="E47" s="629" t="s">
        <v>326</v>
      </c>
      <c r="G47" s="684"/>
      <c r="I47" s="684"/>
      <c r="K47" s="684"/>
      <c r="M47" s="684"/>
      <c r="O47" s="684"/>
      <c r="Q47" s="684">
        <v>85</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132</v>
      </c>
      <c r="S48" s="684"/>
      <c r="U48" s="684"/>
      <c r="W48" s="684"/>
      <c r="Y48" s="684">
        <v>69</v>
      </c>
      <c r="AA48" s="684"/>
      <c r="AC48" s="684"/>
      <c r="AE48" s="684"/>
      <c r="AG48" s="684"/>
      <c r="AI48" s="684"/>
      <c r="AK48" s="684"/>
      <c r="AM48" s="684"/>
    </row>
    <row r="49" spans="2:40" x14ac:dyDescent="0.15">
      <c r="B49" s="691" t="s">
        <v>21</v>
      </c>
      <c r="C49" s="1272"/>
      <c r="D49" s="1274"/>
      <c r="E49" s="629" t="s">
        <v>322</v>
      </c>
      <c r="G49" s="684"/>
      <c r="I49" s="684"/>
      <c r="K49" s="684"/>
      <c r="M49" s="684"/>
      <c r="O49" s="684"/>
      <c r="Q49" s="684">
        <v>165</v>
      </c>
      <c r="S49" s="684"/>
      <c r="U49" s="684"/>
      <c r="W49" s="684"/>
      <c r="Y49" s="684" t="s">
        <v>116</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220</v>
      </c>
      <c r="S50" s="685"/>
      <c r="U50" s="685"/>
      <c r="W50" s="685"/>
      <c r="Y50" s="685" t="s">
        <v>116</v>
      </c>
      <c r="AA50" s="685"/>
      <c r="AC50" s="685"/>
      <c r="AE50" s="685"/>
      <c r="AG50" s="685"/>
      <c r="AI50" s="685"/>
      <c r="AK50" s="685"/>
      <c r="AM50" s="685"/>
    </row>
    <row r="51" spans="2:40" ht="14"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9:E59"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18:C22"/>
    <mergeCell ref="C41:C43"/>
    <mergeCell ref="C10:C11"/>
    <mergeCell ref="C12:C14"/>
    <mergeCell ref="C15:C16"/>
    <mergeCell ref="C23:C25"/>
    <mergeCell ref="C26:C29"/>
    <mergeCell ref="C30:C33"/>
    <mergeCell ref="C34:C37"/>
    <mergeCell ref="C38:C40"/>
    <mergeCell ref="B45:E45"/>
    <mergeCell ref="C46:C50"/>
    <mergeCell ref="D46:D50"/>
    <mergeCell ref="C51:C56"/>
    <mergeCell ref="D52:D54"/>
    <mergeCell ref="B2:D2"/>
    <mergeCell ref="E2:E4"/>
    <mergeCell ref="B3:D3"/>
    <mergeCell ref="B4:D4"/>
    <mergeCell ref="B6:D6"/>
  </mergeCells>
  <conditionalFormatting sqref="B1:B5 B57:B1048576 B7:B45">
    <cfRule type="cellIs" dxfId="1480" priority="34" operator="equal">
      <formula>"N"</formula>
    </cfRule>
    <cfRule type="cellIs" dxfId="1479" priority="36" operator="equal">
      <formula>"M"</formula>
    </cfRule>
  </conditionalFormatting>
  <conditionalFormatting sqref="D1:AN5 D57:AN1048576 F6:AN6 F46:AN56 D7:AN45">
    <cfRule type="expression" dxfId="1478" priority="31">
      <formula>IF($B1="M",TRUE,FALSE)</formula>
    </cfRule>
    <cfRule type="expression" dxfId="1477" priority="35">
      <formula>IF($B1="n",TRUE,FALSE)</formula>
    </cfRule>
  </conditionalFormatting>
  <conditionalFormatting sqref="A46:A56 A7:B43 Q1:Q1048576 I1:I1048576 O1:O1048576 AA1:AA1048576 AC1:AC1048576 AE1:AE1048576 AG1:AG1048576 AI1:AI1048576 Y1:Y1048576 W1:W1048576 AK1:AK1048576 AM1:AM1048576 A1:AN5 A57:AN1048576 A44:AN45 A6 F6:AN6 AP1:XFD1048576 F46:AN56 D7:AN43">
    <cfRule type="cellIs" dxfId="1476" priority="33" operator="equal">
      <formula>"?"</formula>
    </cfRule>
    <cfRule type="containsBlanks" dxfId="1475" priority="37">
      <formula>LEN(TRIM(A1))=0</formula>
    </cfRule>
  </conditionalFormatting>
  <conditionalFormatting sqref="G1:AN1048576">
    <cfRule type="cellIs" dxfId="1474" priority="32" operator="equal">
      <formula>"N/A"</formula>
    </cfRule>
  </conditionalFormatting>
  <conditionalFormatting sqref="C7:C43">
    <cfRule type="cellIs" dxfId="1473" priority="25" operator="equal">
      <formula>"?"</formula>
    </cfRule>
    <cfRule type="containsBlanks" dxfId="1472" priority="26">
      <formula>LEN(TRIM(C7))=0</formula>
    </cfRule>
  </conditionalFormatting>
  <conditionalFormatting sqref="B46:B56">
    <cfRule type="cellIs" dxfId="1471" priority="19" operator="equal">
      <formula>"N"</formula>
    </cfRule>
    <cfRule type="cellIs" dxfId="1470" priority="21" operator="equal">
      <formula>"M"</formula>
    </cfRule>
  </conditionalFormatting>
  <conditionalFormatting sqref="D46:E56">
    <cfRule type="expression" dxfId="1469" priority="17">
      <formula>IF($B46="M",TRUE,FALSE)</formula>
    </cfRule>
    <cfRule type="expression" dxfId="1468" priority="20">
      <formula>IF($B46="n",TRUE,FALSE)</formula>
    </cfRule>
  </conditionalFormatting>
  <conditionalFormatting sqref="B46:B56 D46:E56">
    <cfRule type="cellIs" dxfId="1467" priority="18" operator="equal">
      <formula>"?"</formula>
    </cfRule>
    <cfRule type="containsBlanks" dxfId="1466" priority="22">
      <formula>LEN(TRIM(B46))=0</formula>
    </cfRule>
  </conditionalFormatting>
  <conditionalFormatting sqref="C46:C56">
    <cfRule type="cellIs" dxfId="1465" priority="15" operator="equal">
      <formula>"?"</formula>
    </cfRule>
    <cfRule type="containsBlanks" dxfId="1464" priority="16">
      <formula>LEN(TRIM(C46))=0</formula>
    </cfRule>
  </conditionalFormatting>
  <conditionalFormatting sqref="B6">
    <cfRule type="cellIs" dxfId="1463" priority="11" operator="equal">
      <formula>"N"</formula>
    </cfRule>
    <cfRule type="cellIs" dxfId="1462" priority="13" operator="equal">
      <formula>"M"</formula>
    </cfRule>
  </conditionalFormatting>
  <conditionalFormatting sqref="D6:E6">
    <cfRule type="expression" dxfId="1461" priority="9">
      <formula>IF($B6="M",TRUE,FALSE)</formula>
    </cfRule>
    <cfRule type="expression" dxfId="1460" priority="12">
      <formula>IF($B6="n",TRUE,FALSE)</formula>
    </cfRule>
  </conditionalFormatting>
  <conditionalFormatting sqref="B6:E6">
    <cfRule type="cellIs" dxfId="1459" priority="10" operator="equal">
      <formula>"?"</formula>
    </cfRule>
    <cfRule type="containsBlanks" dxfId="1458" priority="14">
      <formula>LEN(TRIM(B6))=0</formula>
    </cfRule>
  </conditionalFormatting>
  <conditionalFormatting sqref="AO1:AO13 AO15:AO47 AO49:AO1048576">
    <cfRule type="cellIs" dxfId="1457" priority="7" operator="equal">
      <formula>"N/A"</formula>
    </cfRule>
    <cfRule type="cellIs" dxfId="1456" priority="8" operator="equal">
      <formula>"?"</formula>
    </cfRule>
  </conditionalFormatting>
  <conditionalFormatting sqref="AO14">
    <cfRule type="cellIs" dxfId="1455" priority="5" operator="equal">
      <formula>"?"</formula>
    </cfRule>
    <cfRule type="containsBlanks" dxfId="1454" priority="6">
      <formula>LEN(TRIM(AO14))=0</formula>
    </cfRule>
  </conditionalFormatting>
  <conditionalFormatting sqref="AO1:AO47 AO49:AO1048576">
    <cfRule type="notContainsBlanks" dxfId="1453" priority="4">
      <formula>LEN(TRIM(AO1))&gt;0</formula>
    </cfRule>
  </conditionalFormatting>
  <conditionalFormatting sqref="AO48">
    <cfRule type="cellIs" dxfId="1452" priority="2" operator="equal">
      <formula>"N/A"</formula>
    </cfRule>
    <cfRule type="cellIs" dxfId="1451" priority="3" operator="equal">
      <formula>"?"</formula>
    </cfRule>
  </conditionalFormatting>
  <conditionalFormatting sqref="AO48">
    <cfRule type="notContainsBlanks" dxfId="1450"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Q6" activePane="bottomRight" state="frozen"/>
      <selection activeCell="AO42" sqref="AO42"/>
      <selection pane="topRight" activeCell="AO42" sqref="AO42"/>
      <selection pane="bottomLeft" activeCell="AO42" sqref="AO42"/>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P-CM</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COLOR</v>
      </c>
      <c r="C3" s="1281"/>
      <c r="D3" s="1281"/>
      <c r="E3" s="1282"/>
      <c r="G3" s="732"/>
      <c r="I3" s="732"/>
      <c r="K3" s="732"/>
      <c r="M3" s="732"/>
      <c r="O3" s="732"/>
      <c r="Q3" s="732" t="s">
        <v>1233</v>
      </c>
      <c r="S3" s="732"/>
      <c r="U3" s="732"/>
      <c r="W3" s="732"/>
      <c r="Y3" s="732" t="s">
        <v>855</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MIDRANGE</v>
      </c>
      <c r="C4" s="1284"/>
      <c r="D4" s="1284"/>
      <c r="E4" s="1283"/>
      <c r="G4" s="733"/>
      <c r="I4" s="733"/>
      <c r="K4" s="733"/>
      <c r="M4" s="733"/>
      <c r="O4" s="733"/>
      <c r="Q4" s="733">
        <v>499</v>
      </c>
      <c r="S4" s="733"/>
      <c r="U4" s="733"/>
      <c r="W4" s="733"/>
      <c r="Y4" s="733">
        <v>719</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2" t="s">
        <v>0</v>
      </c>
      <c r="H6" s="642"/>
      <c r="I6" s="682" t="s">
        <v>0</v>
      </c>
      <c r="J6" s="642"/>
      <c r="K6" s="682" t="s">
        <v>0</v>
      </c>
      <c r="L6" s="642"/>
      <c r="M6" s="682" t="s">
        <v>0</v>
      </c>
      <c r="N6" s="642"/>
      <c r="O6" s="682" t="s">
        <v>0</v>
      </c>
      <c r="P6" s="642"/>
      <c r="Q6" s="682" t="s">
        <v>0</v>
      </c>
      <c r="R6" s="642"/>
      <c r="S6" s="682" t="s">
        <v>0</v>
      </c>
      <c r="T6" s="642"/>
      <c r="U6" s="682" t="s">
        <v>0</v>
      </c>
      <c r="V6" s="642"/>
      <c r="W6" s="682" t="s">
        <v>0</v>
      </c>
      <c r="X6" s="642"/>
      <c r="Y6" s="682" t="s">
        <v>0</v>
      </c>
      <c r="Z6" s="642"/>
      <c r="AA6" s="682" t="s">
        <v>0</v>
      </c>
      <c r="AB6" s="642"/>
      <c r="AC6" s="682" t="s">
        <v>0</v>
      </c>
      <c r="AD6" s="642"/>
      <c r="AE6" s="682" t="s">
        <v>0</v>
      </c>
      <c r="AF6" s="642"/>
      <c r="AG6" s="682" t="s">
        <v>0</v>
      </c>
      <c r="AH6" s="642"/>
      <c r="AI6" s="682" t="s">
        <v>0</v>
      </c>
      <c r="AJ6" s="642"/>
      <c r="AK6" s="682" t="s">
        <v>0</v>
      </c>
      <c r="AL6" s="642"/>
      <c r="AM6" s="682" t="s">
        <v>0</v>
      </c>
      <c r="AN6" s="642"/>
    </row>
    <row r="7" spans="1:41" ht="27" thickBot="1" x14ac:dyDescent="0.2">
      <c r="A7" s="644"/>
      <c r="B7" s="712" t="s">
        <v>22</v>
      </c>
      <c r="C7" s="680" t="s">
        <v>277</v>
      </c>
      <c r="D7" s="681" t="s">
        <v>276</v>
      </c>
      <c r="E7" s="713" t="s">
        <v>32</v>
      </c>
      <c r="G7" s="696"/>
      <c r="I7" s="696"/>
      <c r="K7" s="696"/>
      <c r="M7" s="696"/>
      <c r="O7" s="696"/>
      <c r="Q7" s="696" t="s">
        <v>1234</v>
      </c>
      <c r="S7" s="696"/>
      <c r="U7" s="696"/>
      <c r="W7" s="696"/>
      <c r="Y7" s="696" t="s">
        <v>856</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132" thickTop="1" thickBot="1" x14ac:dyDescent="0.2">
      <c r="B9" s="714" t="s">
        <v>22</v>
      </c>
      <c r="C9" s="674" t="s">
        <v>463</v>
      </c>
      <c r="D9" s="675" t="s">
        <v>8</v>
      </c>
      <c r="E9" s="715" t="s">
        <v>32</v>
      </c>
      <c r="G9" s="697"/>
      <c r="I9" s="697"/>
      <c r="K9" s="697"/>
      <c r="M9" s="697"/>
      <c r="O9" s="697"/>
      <c r="Q9" s="697" t="s">
        <v>116</v>
      </c>
      <c r="S9" s="697"/>
      <c r="U9" s="697"/>
      <c r="W9" s="697"/>
      <c r="Y9" s="697" t="s">
        <v>857</v>
      </c>
      <c r="AA9" s="697"/>
      <c r="AC9" s="697"/>
      <c r="AE9" s="697"/>
      <c r="AG9" s="697"/>
      <c r="AI9" s="697"/>
      <c r="AK9" s="697"/>
      <c r="AM9" s="697"/>
    </row>
    <row r="10" spans="1:41" ht="14"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1235</v>
      </c>
      <c r="S11" s="699"/>
      <c r="U11" s="699"/>
      <c r="W11" s="699"/>
      <c r="Y11" s="699" t="s">
        <v>829</v>
      </c>
      <c r="AA11" s="699"/>
      <c r="AC11" s="699"/>
      <c r="AE11" s="699"/>
      <c r="AG11" s="699"/>
      <c r="AI11" s="699"/>
      <c r="AK11" s="699"/>
      <c r="AM11" s="699"/>
    </row>
    <row r="12" spans="1:41" ht="14" thickTop="1" x14ac:dyDescent="0.15">
      <c r="B12" s="718" t="s">
        <v>21</v>
      </c>
      <c r="C12" s="1271" t="s">
        <v>481</v>
      </c>
      <c r="D12" s="677" t="s">
        <v>288</v>
      </c>
      <c r="E12" s="719">
        <v>512</v>
      </c>
      <c r="F12" s="647"/>
      <c r="G12" s="700"/>
      <c r="H12" s="648"/>
      <c r="I12" s="700"/>
      <c r="J12" s="648"/>
      <c r="K12" s="700"/>
      <c r="L12" s="648"/>
      <c r="M12" s="700"/>
      <c r="N12" s="648"/>
      <c r="O12" s="700"/>
      <c r="P12" s="648"/>
      <c r="Q12" s="700" t="s">
        <v>814</v>
      </c>
      <c r="R12" s="648"/>
      <c r="S12" s="700"/>
      <c r="T12" s="648"/>
      <c r="U12" s="700"/>
      <c r="V12" s="648"/>
      <c r="W12" s="700"/>
      <c r="X12" s="648"/>
      <c r="Y12" s="700" t="s">
        <v>43</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1</v>
      </c>
      <c r="R13" s="650"/>
      <c r="S13" s="701"/>
      <c r="T13" s="650"/>
      <c r="U13" s="701"/>
      <c r="V13" s="650"/>
      <c r="W13" s="701"/>
      <c r="X13" s="650"/>
      <c r="Y13" s="701">
        <v>1</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1236</v>
      </c>
      <c r="R14" s="648"/>
      <c r="S14" s="702"/>
      <c r="T14" s="648"/>
      <c r="U14" s="702"/>
      <c r="V14" s="648"/>
      <c r="W14" s="702"/>
      <c r="X14" s="648"/>
      <c r="Y14" s="702" t="s">
        <v>80</v>
      </c>
      <c r="Z14" s="648"/>
      <c r="AA14" s="702"/>
      <c r="AB14" s="648"/>
      <c r="AC14" s="702"/>
      <c r="AD14" s="648"/>
      <c r="AE14" s="702"/>
      <c r="AF14" s="648"/>
      <c r="AG14" s="702"/>
      <c r="AH14" s="648"/>
      <c r="AI14" s="702"/>
      <c r="AJ14" s="648"/>
      <c r="AK14" s="702"/>
      <c r="AL14" s="648"/>
      <c r="AM14" s="702"/>
      <c r="AN14" s="648"/>
      <c r="AO14" s="640"/>
    </row>
    <row r="15" spans="1:41" s="654" customFormat="1" ht="14"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633</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1036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4" thickTop="1" x14ac:dyDescent="0.15">
      <c r="A18" s="734"/>
      <c r="B18" s="735" t="s">
        <v>21</v>
      </c>
      <c r="C18" s="1271" t="s">
        <v>482</v>
      </c>
      <c r="D18" s="736" t="s">
        <v>527</v>
      </c>
      <c r="E18" s="737">
        <v>30</v>
      </c>
      <c r="F18" s="734"/>
      <c r="G18" s="738"/>
      <c r="H18" s="739"/>
      <c r="I18" s="738"/>
      <c r="J18" s="739"/>
      <c r="K18" s="738"/>
      <c r="L18" s="739"/>
      <c r="M18" s="738"/>
      <c r="N18" s="739"/>
      <c r="O18" s="738"/>
      <c r="P18" s="739"/>
      <c r="Q18" s="738" t="s">
        <v>1237</v>
      </c>
      <c r="R18" s="739"/>
      <c r="S18" s="738"/>
      <c r="T18" s="739"/>
      <c r="U18" s="738"/>
      <c r="V18" s="739"/>
      <c r="W18" s="738"/>
      <c r="X18" s="739"/>
      <c r="Y18" s="738">
        <v>40</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1238</v>
      </c>
      <c r="S19" s="705"/>
      <c r="U19" s="705"/>
      <c r="W19" s="705"/>
      <c r="Y19" s="705" t="s">
        <v>858</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46</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163</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27" thickTop="1" x14ac:dyDescent="0.15">
      <c r="B23" s="693" t="s">
        <v>21</v>
      </c>
      <c r="C23" s="1271" t="s">
        <v>24</v>
      </c>
      <c r="D23" s="669" t="s">
        <v>438</v>
      </c>
      <c r="E23" s="628" t="s">
        <v>526</v>
      </c>
      <c r="G23" s="704"/>
      <c r="I23" s="704"/>
      <c r="K23" s="704"/>
      <c r="M23" s="704"/>
      <c r="O23" s="704"/>
      <c r="Q23" s="704" t="s">
        <v>535</v>
      </c>
      <c r="S23" s="704"/>
      <c r="U23" s="704"/>
      <c r="W23" s="704"/>
      <c r="Y23" s="704" t="s">
        <v>859</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4" thickTop="1" x14ac:dyDescent="0.15">
      <c r="B26" s="693" t="s">
        <v>21</v>
      </c>
      <c r="C26" s="1271" t="s">
        <v>235</v>
      </c>
      <c r="D26" s="669" t="s">
        <v>48</v>
      </c>
      <c r="E26" s="628" t="s">
        <v>167</v>
      </c>
      <c r="F26" s="640"/>
      <c r="G26" s="704"/>
      <c r="H26" s="655"/>
      <c r="I26" s="704"/>
      <c r="J26" s="655"/>
      <c r="K26" s="704"/>
      <c r="L26" s="655"/>
      <c r="M26" s="704"/>
      <c r="N26" s="655"/>
      <c r="O26" s="704"/>
      <c r="P26" s="655"/>
      <c r="Q26" s="704" t="s">
        <v>1248</v>
      </c>
      <c r="R26" s="655"/>
      <c r="S26" s="704"/>
      <c r="T26" s="655"/>
      <c r="U26" s="704"/>
      <c r="V26" s="655"/>
      <c r="W26" s="704"/>
      <c r="X26" s="655"/>
      <c r="Y26" s="704" t="s">
        <v>271</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1</v>
      </c>
      <c r="AA27" s="705"/>
      <c r="AC27" s="705"/>
      <c r="AE27" s="705"/>
      <c r="AG27" s="705"/>
      <c r="AI27" s="705"/>
      <c r="AK27" s="705"/>
      <c r="AM27" s="705"/>
    </row>
    <row r="28" spans="1:41" ht="26" x14ac:dyDescent="0.15">
      <c r="B28" s="691" t="s">
        <v>22</v>
      </c>
      <c r="C28" s="1272"/>
      <c r="D28" s="672" t="s">
        <v>531</v>
      </c>
      <c r="E28" s="724" t="s">
        <v>32</v>
      </c>
      <c r="F28" s="656"/>
      <c r="G28" s="706"/>
      <c r="H28" s="657"/>
      <c r="I28" s="706"/>
      <c r="J28" s="657"/>
      <c r="K28" s="706"/>
      <c r="L28" s="657"/>
      <c r="M28" s="706"/>
      <c r="N28" s="657"/>
      <c r="O28" s="706"/>
      <c r="P28" s="657"/>
      <c r="Q28" s="706" t="s">
        <v>1239</v>
      </c>
      <c r="R28" s="657"/>
      <c r="S28" s="706"/>
      <c r="T28" s="657"/>
      <c r="U28" s="706"/>
      <c r="V28" s="657"/>
      <c r="W28" s="706"/>
      <c r="X28" s="657"/>
      <c r="Y28" s="706" t="s">
        <v>860</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53"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861</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v>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t="s">
        <v>862</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t="s">
        <v>1240</v>
      </c>
      <c r="S33" s="699"/>
      <c r="U33" s="699"/>
      <c r="W33" s="699"/>
      <c r="Y33" s="699">
        <v>0</v>
      </c>
      <c r="AA33" s="699"/>
      <c r="AC33" s="699"/>
      <c r="AE33" s="699"/>
      <c r="AG33" s="699"/>
      <c r="AI33" s="699"/>
      <c r="AK33" s="699"/>
      <c r="AM33" s="699"/>
    </row>
    <row r="34" spans="1:40" ht="27" thickTop="1" x14ac:dyDescent="0.15">
      <c r="B34" s="693" t="s">
        <v>21</v>
      </c>
      <c r="C34" s="1271" t="s">
        <v>305</v>
      </c>
      <c r="D34" s="669" t="s">
        <v>27</v>
      </c>
      <c r="E34" s="628" t="s">
        <v>449</v>
      </c>
      <c r="G34" s="704"/>
      <c r="I34" s="704"/>
      <c r="K34" s="704"/>
      <c r="M34" s="704"/>
      <c r="O34" s="704"/>
      <c r="Q34" s="704" t="s">
        <v>1014</v>
      </c>
      <c r="S34" s="704"/>
      <c r="U34" s="704"/>
      <c r="W34" s="704"/>
      <c r="Y34" s="704" t="s">
        <v>863</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1241</v>
      </c>
      <c r="S36" s="705"/>
      <c r="U36" s="705"/>
      <c r="W36" s="705"/>
      <c r="Y36" s="705" t="s">
        <v>535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27" thickTop="1" x14ac:dyDescent="0.15">
      <c r="B41" s="693" t="s">
        <v>21</v>
      </c>
      <c r="C41" s="1271" t="s">
        <v>484</v>
      </c>
      <c r="D41" s="669" t="s">
        <v>5</v>
      </c>
      <c r="E41" s="628" t="s">
        <v>472</v>
      </c>
      <c r="G41" s="704"/>
      <c r="I41" s="704"/>
      <c r="K41" s="704"/>
      <c r="M41" s="704"/>
      <c r="O41" s="704"/>
      <c r="Q41" s="704" t="s">
        <v>1232</v>
      </c>
      <c r="S41" s="704"/>
      <c r="U41" s="704"/>
      <c r="W41" s="704"/>
      <c r="Y41" s="704" t="s">
        <v>864</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2</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t="s">
        <v>110</v>
      </c>
      <c r="D45" s="1276"/>
      <c r="E45" s="1277"/>
      <c r="F45" s="641"/>
      <c r="G45" s="682" t="s">
        <v>0</v>
      </c>
      <c r="H45" s="642"/>
      <c r="I45" s="682" t="s">
        <v>0</v>
      </c>
      <c r="J45" s="642"/>
      <c r="K45" s="682" t="s">
        <v>0</v>
      </c>
      <c r="L45" s="642"/>
      <c r="M45" s="682" t="s">
        <v>0</v>
      </c>
      <c r="N45" s="642"/>
      <c r="O45" s="682" t="s">
        <v>0</v>
      </c>
      <c r="P45" s="642"/>
      <c r="Q45" s="682" t="s">
        <v>0</v>
      </c>
      <c r="R45" s="642"/>
      <c r="S45" s="682" t="s">
        <v>0</v>
      </c>
      <c r="T45" s="642"/>
      <c r="U45" s="682" t="s">
        <v>0</v>
      </c>
      <c r="V45" s="642"/>
      <c r="W45" s="682" t="s">
        <v>0</v>
      </c>
      <c r="X45" s="642"/>
      <c r="Y45" s="682" t="s">
        <v>328</v>
      </c>
      <c r="Z45" s="642"/>
      <c r="AA45" s="682" t="s">
        <v>0</v>
      </c>
      <c r="AB45" s="642"/>
      <c r="AC45" s="682" t="s">
        <v>0</v>
      </c>
      <c r="AD45" s="642"/>
      <c r="AE45" s="682" t="s">
        <v>0</v>
      </c>
      <c r="AF45" s="642"/>
      <c r="AG45" s="682" t="s">
        <v>0</v>
      </c>
      <c r="AH45" s="642"/>
      <c r="AI45" s="682" t="s">
        <v>0</v>
      </c>
      <c r="AJ45" s="642"/>
      <c r="AK45" s="682" t="s">
        <v>0</v>
      </c>
      <c r="AL45" s="642"/>
      <c r="AM45" s="682" t="s">
        <v>0</v>
      </c>
      <c r="AN45" s="642"/>
    </row>
    <row r="46" spans="1:40" x14ac:dyDescent="0.15">
      <c r="B46" s="689" t="s">
        <v>22</v>
      </c>
      <c r="C46" s="1278" t="s">
        <v>329</v>
      </c>
      <c r="D46" s="1279" t="s">
        <v>509</v>
      </c>
      <c r="E46" s="690" t="s">
        <v>325</v>
      </c>
      <c r="G46" s="683"/>
      <c r="I46" s="683"/>
      <c r="K46" s="683"/>
      <c r="M46" s="683"/>
      <c r="O46" s="683"/>
      <c r="Q46" s="683" t="s">
        <v>91</v>
      </c>
      <c r="S46" s="683"/>
      <c r="U46" s="683"/>
      <c r="W46" s="683"/>
      <c r="Y46" s="683" t="s">
        <v>116</v>
      </c>
      <c r="AA46" s="683"/>
      <c r="AC46" s="683"/>
      <c r="AE46" s="683"/>
      <c r="AG46" s="683"/>
      <c r="AI46" s="683"/>
      <c r="AK46" s="683"/>
      <c r="AM46" s="683"/>
    </row>
    <row r="47" spans="1:40" x14ac:dyDescent="0.15">
      <c r="B47" s="691" t="s">
        <v>22</v>
      </c>
      <c r="C47" s="1272"/>
      <c r="D47" s="1274"/>
      <c r="E47" s="629" t="s">
        <v>326</v>
      </c>
      <c r="G47" s="684"/>
      <c r="I47" s="684"/>
      <c r="K47" s="684"/>
      <c r="M47" s="684"/>
      <c r="O47" s="684"/>
      <c r="Q47" s="684">
        <v>160</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230</v>
      </c>
      <c r="S48" s="684"/>
      <c r="U48" s="684"/>
      <c r="W48" s="684"/>
      <c r="Y48" s="684">
        <v>176</v>
      </c>
      <c r="AA48" s="684"/>
      <c r="AC48" s="684"/>
      <c r="AE48" s="684"/>
      <c r="AG48" s="684"/>
      <c r="AI48" s="684"/>
      <c r="AK48" s="684"/>
      <c r="AM48" s="684"/>
    </row>
    <row r="49" spans="2:40" x14ac:dyDescent="0.15">
      <c r="B49" s="691" t="s">
        <v>21</v>
      </c>
      <c r="C49" s="1272"/>
      <c r="D49" s="1274"/>
      <c r="E49" s="629" t="s">
        <v>322</v>
      </c>
      <c r="G49" s="684"/>
      <c r="I49" s="684"/>
      <c r="K49" s="684"/>
      <c r="M49" s="684"/>
      <c r="O49" s="684"/>
      <c r="Q49" s="684">
        <v>280</v>
      </c>
      <c r="S49" s="684"/>
      <c r="U49" s="684"/>
      <c r="W49" s="684"/>
      <c r="Y49" s="684">
        <v>253</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330</v>
      </c>
      <c r="S50" s="685"/>
      <c r="U50" s="685"/>
      <c r="W50" s="685"/>
      <c r="Y50" s="685">
        <v>330</v>
      </c>
      <c r="AA50" s="685"/>
      <c r="AC50" s="685"/>
      <c r="AE50" s="685"/>
      <c r="AG50" s="685"/>
      <c r="AI50" s="685"/>
      <c r="AK50" s="685"/>
      <c r="AM50" s="685"/>
    </row>
    <row r="51" spans="2:40" ht="14"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8:E58"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51:C56"/>
    <mergeCell ref="D52:D54"/>
    <mergeCell ref="C10:C11"/>
    <mergeCell ref="C12:C14"/>
    <mergeCell ref="C15:C16"/>
    <mergeCell ref="C23:C25"/>
    <mergeCell ref="C26:C29"/>
    <mergeCell ref="C38:C40"/>
    <mergeCell ref="B45:E45"/>
    <mergeCell ref="C46:C50"/>
    <mergeCell ref="D46:D50"/>
    <mergeCell ref="C18:C22"/>
    <mergeCell ref="C41:C43"/>
    <mergeCell ref="C30:C33"/>
    <mergeCell ref="C34:C37"/>
    <mergeCell ref="B2:D2"/>
    <mergeCell ref="E2:E4"/>
    <mergeCell ref="B3:D3"/>
    <mergeCell ref="B4:D4"/>
    <mergeCell ref="B6:D6"/>
  </mergeCells>
  <conditionalFormatting sqref="B1:B5 B57:B1048576 B7:B45">
    <cfRule type="cellIs" dxfId="1449" priority="34" operator="equal">
      <formula>"N"</formula>
    </cfRule>
    <cfRule type="cellIs" dxfId="1448" priority="36" operator="equal">
      <formula>"M"</formula>
    </cfRule>
  </conditionalFormatting>
  <conditionalFormatting sqref="D1:AN5 D57:AN1048576 F6:AN6 F46:AN56 D7:AN45">
    <cfRule type="expression" dxfId="1447" priority="31">
      <formula>IF($B1="M",TRUE,FALSE)</formula>
    </cfRule>
    <cfRule type="expression" dxfId="1446" priority="35">
      <formula>IF($B1="n",TRUE,FALSE)</formula>
    </cfRule>
  </conditionalFormatting>
  <conditionalFormatting sqref="A46:A56 A7:B43 Q1:Q1048576 I1:I1048576 O1:O1048576 AA1:AA1048576 AC1:AC1048576 AE1:AE1048576 AG1:AG1048576 AI1:AI1048576 Y1:Y1048576 W1:W1048576 AK1:AK1048576 AM1:AM1048576 A1:AN5 A57:AN1048576 A44:AN45 A6 F6:AN6 AP1:XFD1048576 F46:AN56 D7:AN43">
    <cfRule type="cellIs" dxfId="1445" priority="33" operator="equal">
      <formula>"?"</formula>
    </cfRule>
    <cfRule type="containsBlanks" dxfId="1444" priority="37">
      <formula>LEN(TRIM(A1))=0</formula>
    </cfRule>
  </conditionalFormatting>
  <conditionalFormatting sqref="G1:AN1048576">
    <cfRule type="cellIs" dxfId="1443" priority="32" operator="equal">
      <formula>"N/A"</formula>
    </cfRule>
  </conditionalFormatting>
  <conditionalFormatting sqref="C7:C43">
    <cfRule type="cellIs" dxfId="1442" priority="25" operator="equal">
      <formula>"?"</formula>
    </cfRule>
    <cfRule type="containsBlanks" dxfId="1441" priority="26">
      <formula>LEN(TRIM(C7))=0</formula>
    </cfRule>
  </conditionalFormatting>
  <conditionalFormatting sqref="B46:B56">
    <cfRule type="cellIs" dxfId="1440" priority="19" operator="equal">
      <formula>"N"</formula>
    </cfRule>
    <cfRule type="cellIs" dxfId="1439" priority="21" operator="equal">
      <formula>"M"</formula>
    </cfRule>
  </conditionalFormatting>
  <conditionalFormatting sqref="D46:E56">
    <cfRule type="expression" dxfId="1438" priority="17">
      <formula>IF($B46="M",TRUE,FALSE)</formula>
    </cfRule>
    <cfRule type="expression" dxfId="1437" priority="20">
      <formula>IF($B46="n",TRUE,FALSE)</formula>
    </cfRule>
  </conditionalFormatting>
  <conditionalFormatting sqref="B46:B56 D46:E56">
    <cfRule type="cellIs" dxfId="1436" priority="18" operator="equal">
      <formula>"?"</formula>
    </cfRule>
    <cfRule type="containsBlanks" dxfId="1435" priority="22">
      <formula>LEN(TRIM(B46))=0</formula>
    </cfRule>
  </conditionalFormatting>
  <conditionalFormatting sqref="C46:C56">
    <cfRule type="cellIs" dxfId="1434" priority="15" operator="equal">
      <formula>"?"</formula>
    </cfRule>
    <cfRule type="containsBlanks" dxfId="1433" priority="16">
      <formula>LEN(TRIM(C46))=0</formula>
    </cfRule>
  </conditionalFormatting>
  <conditionalFormatting sqref="B6">
    <cfRule type="cellIs" dxfId="1432" priority="11" operator="equal">
      <formula>"N"</formula>
    </cfRule>
    <cfRule type="cellIs" dxfId="1431" priority="13" operator="equal">
      <formula>"M"</formula>
    </cfRule>
  </conditionalFormatting>
  <conditionalFormatting sqref="D6:E6">
    <cfRule type="expression" dxfId="1430" priority="9">
      <formula>IF($B6="M",TRUE,FALSE)</formula>
    </cfRule>
    <cfRule type="expression" dxfId="1429" priority="12">
      <formula>IF($B6="n",TRUE,FALSE)</formula>
    </cfRule>
  </conditionalFormatting>
  <conditionalFormatting sqref="B6:E6">
    <cfRule type="cellIs" dxfId="1428" priority="10" operator="equal">
      <formula>"?"</formula>
    </cfRule>
    <cfRule type="containsBlanks" dxfId="1427" priority="14">
      <formula>LEN(TRIM(B6))=0</formula>
    </cfRule>
  </conditionalFormatting>
  <conditionalFormatting sqref="AO1:AO13 AO15:AO47 AO49:AO1048576">
    <cfRule type="cellIs" dxfId="1426" priority="7" operator="equal">
      <formula>"N/A"</formula>
    </cfRule>
    <cfRule type="cellIs" dxfId="1425" priority="8" operator="equal">
      <formula>"?"</formula>
    </cfRule>
  </conditionalFormatting>
  <conditionalFormatting sqref="AO14">
    <cfRule type="cellIs" dxfId="1424" priority="5" operator="equal">
      <formula>"?"</formula>
    </cfRule>
    <cfRule type="containsBlanks" dxfId="1423" priority="6">
      <formula>LEN(TRIM(AO14))=0</formula>
    </cfRule>
  </conditionalFormatting>
  <conditionalFormatting sqref="AO1:AO47 AO49:AO1048576">
    <cfRule type="notContainsBlanks" dxfId="1422" priority="4">
      <formula>LEN(TRIM(AO1))&gt;0</formula>
    </cfRule>
  </conditionalFormatting>
  <conditionalFormatting sqref="AO48">
    <cfRule type="cellIs" dxfId="1421" priority="2" operator="equal">
      <formula>"N/A"</formula>
    </cfRule>
    <cfRule type="cellIs" dxfId="1420" priority="3" operator="equal">
      <formula>"?"</formula>
    </cfRule>
  </conditionalFormatting>
  <conditionalFormatting sqref="AO48">
    <cfRule type="notContainsBlanks" dxfId="1419"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5"/>
    <pageSetUpPr fitToPage="1"/>
  </sheetPr>
  <dimension ref="A1:AO67"/>
  <sheetViews>
    <sheetView showGridLines="0" zoomScale="80" zoomScaleNormal="80" zoomScalePageLayoutView="80" workbookViewId="0">
      <pane xSplit="6" ySplit="5" topLeftCell="G21" activePane="bottomRight" state="frozen"/>
      <selection activeCell="Q10" sqref="Q10"/>
      <selection pane="topRight" activeCell="Q10" sqref="Q10"/>
      <selection pane="bottomLeft" activeCell="Q10" sqref="Q10"/>
      <selection pane="bottomRight" activeCell="AO42" sqref="AO42"/>
    </sheetView>
  </sheetViews>
  <sheetFormatPr baseColWidth="10" defaultColWidth="8.83203125" defaultRowHeight="13" x14ac:dyDescent="0.15"/>
  <cols>
    <col min="1" max="1" width="0.83203125" style="638" customWidth="1"/>
    <col min="2" max="2" width="2.5" style="655" bestFit="1" customWidth="1"/>
    <col min="3" max="3" width="5.6640625" style="655" customWidth="1"/>
    <col min="4" max="5" width="20.6640625" style="640" customWidth="1"/>
    <col min="6" max="6" width="0.83203125" style="638" customWidth="1"/>
    <col min="7" max="7" width="20.6640625" style="655" hidden="1" customWidth="1"/>
    <col min="8" max="8" width="0.83203125" style="639" hidden="1" customWidth="1"/>
    <col min="9" max="9" width="20.6640625" style="655" hidden="1" customWidth="1"/>
    <col min="10" max="10" width="0.83203125" style="639" hidden="1" customWidth="1"/>
    <col min="11" max="11" width="20.6640625" style="655" hidden="1" customWidth="1"/>
    <col min="12" max="12" width="0.83203125" style="639" hidden="1" customWidth="1"/>
    <col min="13" max="13" width="20.6640625" style="655" hidden="1" customWidth="1"/>
    <col min="14" max="14" width="0.83203125" style="639" hidden="1" customWidth="1"/>
    <col min="15" max="15" width="20.6640625" style="655" hidden="1" customWidth="1"/>
    <col min="16" max="16" width="0.83203125" style="639" hidden="1" customWidth="1"/>
    <col min="17" max="17" width="20.6640625" style="655" customWidth="1"/>
    <col min="18" max="18" width="0.83203125" style="639" customWidth="1"/>
    <col min="19" max="19" width="20.6640625" style="655" hidden="1" customWidth="1"/>
    <col min="20" max="20" width="0.83203125" style="639" hidden="1" customWidth="1"/>
    <col min="21" max="21" width="20.6640625" style="655" hidden="1" customWidth="1"/>
    <col min="22" max="22" width="0.83203125" style="639" hidden="1" customWidth="1"/>
    <col min="23" max="23" width="20.6640625" style="655" hidden="1" customWidth="1"/>
    <col min="24" max="24" width="0.83203125" style="639" hidden="1" customWidth="1"/>
    <col min="25" max="25" width="20.6640625" style="655" customWidth="1"/>
    <col min="26" max="26" width="0.83203125" style="639" customWidth="1"/>
    <col min="27" max="27" width="20.6640625" style="655" hidden="1" customWidth="1"/>
    <col min="28" max="28" width="0.83203125" style="639" hidden="1" customWidth="1"/>
    <col min="29" max="29" width="20.6640625" style="655" hidden="1" customWidth="1"/>
    <col min="30" max="30" width="0.83203125" style="639" hidden="1" customWidth="1"/>
    <col min="31" max="31" width="20.6640625" style="655" hidden="1" customWidth="1"/>
    <col min="32" max="32" width="0.83203125" style="639" hidden="1" customWidth="1"/>
    <col min="33" max="33" width="20.6640625" style="655" hidden="1" customWidth="1"/>
    <col min="34" max="34" width="0.83203125" style="639" hidden="1" customWidth="1"/>
    <col min="35" max="35" width="20.6640625" style="655" hidden="1" customWidth="1"/>
    <col min="36" max="36" width="0.83203125" style="639" hidden="1" customWidth="1"/>
    <col min="37" max="37" width="20.6640625" style="655" hidden="1" customWidth="1"/>
    <col min="38" max="38" width="0.83203125" style="639" hidden="1" customWidth="1"/>
    <col min="39" max="39" width="20.6640625" style="655" hidden="1" customWidth="1"/>
    <col min="40" max="40" width="0.83203125" style="639" hidden="1" customWidth="1"/>
    <col min="41" max="41" width="41" style="640" customWidth="1"/>
    <col min="42" max="16384" width="8.83203125" style="640"/>
  </cols>
  <sheetData>
    <row r="1" spans="1:41" s="632" customFormat="1" ht="5" thickBot="1" x14ac:dyDescent="0.15">
      <c r="C1" s="633"/>
      <c r="G1" s="634"/>
      <c r="H1" s="634"/>
      <c r="I1" s="634"/>
      <c r="J1" s="634"/>
      <c r="K1" s="634"/>
      <c r="L1" s="634"/>
      <c r="M1" s="634"/>
      <c r="N1" s="634"/>
      <c r="O1" s="634"/>
      <c r="P1" s="634"/>
      <c r="Q1" s="634"/>
      <c r="R1" s="634"/>
      <c r="S1" s="634"/>
      <c r="T1" s="634"/>
      <c r="U1" s="634"/>
      <c r="V1" s="634"/>
      <c r="W1" s="634"/>
      <c r="X1" s="634"/>
      <c r="Y1" s="634"/>
      <c r="Z1" s="634"/>
      <c r="AA1" s="634"/>
      <c r="AB1" s="634"/>
      <c r="AC1" s="634"/>
      <c r="AD1" s="634"/>
      <c r="AE1" s="634"/>
      <c r="AF1" s="634"/>
      <c r="AG1" s="634"/>
      <c r="AH1" s="634"/>
      <c r="AI1" s="634"/>
      <c r="AJ1" s="634"/>
      <c r="AK1" s="634"/>
      <c r="AL1" s="634"/>
      <c r="AM1" s="634"/>
      <c r="AN1" s="634"/>
    </row>
    <row r="2" spans="1:41" s="637" customFormat="1" ht="17" thickBot="1" x14ac:dyDescent="0.25">
      <c r="A2" s="635"/>
      <c r="B2" s="1281" t="str">
        <f ca="1">IF(MID(CELL("filename",B2),(FIND("]",CELL("filename",B2),1)+1),1)="P","PRINTER")</f>
        <v>PRINTER</v>
      </c>
      <c r="C2" s="1281"/>
      <c r="D2" s="1281"/>
      <c r="E2" s="1282" t="str">
        <f ca="1">RIGHT(CELL("filename",E2),LEN(CELL("filename",E2))-SEARCH("]",CELL("filename",E2)))</f>
        <v>P-CP</v>
      </c>
      <c r="F2" s="635"/>
      <c r="G2" s="731" t="s">
        <v>382</v>
      </c>
      <c r="H2" s="636"/>
      <c r="I2" s="731" t="s">
        <v>383</v>
      </c>
      <c r="J2" s="636"/>
      <c r="K2" s="731" t="s">
        <v>459</v>
      </c>
      <c r="L2" s="636"/>
      <c r="M2" s="731" t="s">
        <v>384</v>
      </c>
      <c r="N2" s="636"/>
      <c r="O2" s="731" t="s">
        <v>102</v>
      </c>
      <c r="P2" s="636"/>
      <c r="Q2" s="731" t="s">
        <v>387</v>
      </c>
      <c r="R2" s="636"/>
      <c r="S2" s="731" t="s">
        <v>390</v>
      </c>
      <c r="T2" s="636"/>
      <c r="U2" s="731" t="s">
        <v>104</v>
      </c>
      <c r="V2" s="636"/>
      <c r="W2" s="731" t="s">
        <v>105</v>
      </c>
      <c r="X2" s="636"/>
      <c r="Y2" s="731" t="s">
        <v>654</v>
      </c>
      <c r="Z2" s="636"/>
      <c r="AA2" s="731" t="s">
        <v>107</v>
      </c>
      <c r="AB2" s="636"/>
      <c r="AC2" s="731" t="s">
        <v>393</v>
      </c>
      <c r="AD2" s="636"/>
      <c r="AE2" s="731" t="s">
        <v>394</v>
      </c>
      <c r="AF2" s="636"/>
      <c r="AG2" s="731" t="s">
        <v>108</v>
      </c>
      <c r="AH2" s="636"/>
      <c r="AI2" s="731" t="s">
        <v>399</v>
      </c>
      <c r="AJ2" s="636"/>
      <c r="AK2" s="731" t="s">
        <v>109</v>
      </c>
      <c r="AL2" s="636"/>
      <c r="AM2" s="731" t="s">
        <v>402</v>
      </c>
      <c r="AN2" s="636"/>
    </row>
    <row r="3" spans="1:41" ht="17" thickBot="1" x14ac:dyDescent="0.2">
      <c r="B3" s="1281" t="str">
        <f ca="1">IF(MID(CELL("filename",B3),(FIND("]",CELL("filename",B3),1)+3),1)="B","BLACK &amp; WHITE",IF(MID(CELL("filename",B3),(FIND("]",CELL("filename",B3),1)+3),1)="C","COLOR"))</f>
        <v>COLOR</v>
      </c>
      <c r="C3" s="1281"/>
      <c r="D3" s="1281"/>
      <c r="E3" s="1282"/>
      <c r="G3" s="732"/>
      <c r="I3" s="732"/>
      <c r="K3" s="732"/>
      <c r="M3" s="732"/>
      <c r="O3" s="732"/>
      <c r="Q3" s="732" t="s">
        <v>1242</v>
      </c>
      <c r="S3" s="732"/>
      <c r="U3" s="732"/>
      <c r="W3" s="732"/>
      <c r="Y3" s="732" t="s">
        <v>865</v>
      </c>
      <c r="AA3" s="732"/>
      <c r="AC3" s="732"/>
      <c r="AE3" s="732"/>
      <c r="AG3" s="732"/>
      <c r="AI3" s="732"/>
      <c r="AK3" s="732"/>
      <c r="AM3" s="732"/>
    </row>
    <row r="4" spans="1:41" ht="17" thickBot="1" x14ac:dyDescent="0.2">
      <c r="B4" s="1284" t="str">
        <f ca="1">IF(MID(CELL("filename",B4),(FIND("]",CELL("filename",B4),1)+4),1)="V","VALUE",IF(MID(CELL("filename",B4),(FIND("]",CELL("filename",B4),1)+4),1)="S","STANDARD",IF(MID(CELL("filename",B4),(FIND("]",CELL("filename",B4),1)+4),1)="M","MIDRANGE",IF(MID(CELL("filename",B4),(FIND("]",CELL("filename",B4),1)+4),1)="P","PERFORMANCE"))))</f>
        <v>PERFORMANCE</v>
      </c>
      <c r="C4" s="1284"/>
      <c r="D4" s="1284"/>
      <c r="E4" s="1283"/>
      <c r="G4" s="733"/>
      <c r="I4" s="733"/>
      <c r="K4" s="733"/>
      <c r="M4" s="733"/>
      <c r="O4" s="733"/>
      <c r="Q4" s="733">
        <v>829</v>
      </c>
      <c r="S4" s="733"/>
      <c r="U4" s="733"/>
      <c r="W4" s="733"/>
      <c r="Y4" s="733">
        <v>1438</v>
      </c>
      <c r="AA4" s="733"/>
      <c r="AC4" s="733"/>
      <c r="AE4" s="733"/>
      <c r="AG4" s="733"/>
      <c r="AI4" s="733"/>
      <c r="AK4" s="733"/>
      <c r="AM4" s="733"/>
    </row>
    <row r="5" spans="1:41" s="632" customFormat="1" ht="5" thickBot="1" x14ac:dyDescent="0.15">
      <c r="C5" s="633"/>
      <c r="G5" s="634"/>
      <c r="H5" s="634"/>
      <c r="I5" s="634"/>
      <c r="J5" s="634"/>
      <c r="K5" s="634"/>
      <c r="L5" s="634"/>
      <c r="M5" s="634"/>
      <c r="N5" s="634"/>
      <c r="O5" s="634"/>
      <c r="P5" s="634"/>
      <c r="Q5" s="634"/>
      <c r="R5" s="634"/>
      <c r="S5" s="634"/>
      <c r="T5" s="634"/>
      <c r="U5" s="634"/>
      <c r="V5" s="634"/>
      <c r="W5" s="634"/>
      <c r="X5" s="634"/>
      <c r="Y5" s="634"/>
      <c r="Z5" s="634"/>
      <c r="AA5" s="634"/>
      <c r="AB5" s="634"/>
      <c r="AC5" s="634"/>
      <c r="AD5" s="634"/>
      <c r="AE5" s="634"/>
      <c r="AF5" s="634"/>
      <c r="AG5" s="634"/>
      <c r="AH5" s="634"/>
      <c r="AI5" s="634"/>
      <c r="AJ5" s="634"/>
      <c r="AK5" s="634"/>
      <c r="AL5" s="634"/>
      <c r="AM5" s="634"/>
      <c r="AN5" s="634"/>
    </row>
    <row r="6" spans="1:41" s="643" customFormat="1" ht="14" x14ac:dyDescent="0.15">
      <c r="A6" s="641"/>
      <c r="B6" s="1276" t="s">
        <v>88</v>
      </c>
      <c r="C6" s="1276"/>
      <c r="D6" s="1276"/>
      <c r="E6" s="688" t="s">
        <v>426</v>
      </c>
      <c r="F6" s="641"/>
      <c r="G6" s="688" t="s">
        <v>0</v>
      </c>
      <c r="H6" s="642"/>
      <c r="I6" s="688" t="s">
        <v>0</v>
      </c>
      <c r="J6" s="642"/>
      <c r="K6" s="688" t="s">
        <v>0</v>
      </c>
      <c r="L6" s="642"/>
      <c r="M6" s="688" t="s">
        <v>0</v>
      </c>
      <c r="N6" s="642"/>
      <c r="O6" s="688" t="s">
        <v>0</v>
      </c>
      <c r="P6" s="642"/>
      <c r="Q6" s="688" t="s">
        <v>0</v>
      </c>
      <c r="R6" s="642"/>
      <c r="S6" s="688" t="s">
        <v>0</v>
      </c>
      <c r="T6" s="642"/>
      <c r="U6" s="688" t="s">
        <v>0</v>
      </c>
      <c r="V6" s="642"/>
      <c r="W6" s="688" t="s">
        <v>0</v>
      </c>
      <c r="X6" s="642"/>
      <c r="Y6" s="688" t="s">
        <v>0</v>
      </c>
      <c r="Z6" s="642"/>
      <c r="AA6" s="688" t="s">
        <v>0</v>
      </c>
      <c r="AB6" s="642"/>
      <c r="AC6" s="688" t="s">
        <v>0</v>
      </c>
      <c r="AD6" s="642"/>
      <c r="AE6" s="688" t="s">
        <v>0</v>
      </c>
      <c r="AF6" s="642"/>
      <c r="AG6" s="688" t="s">
        <v>0</v>
      </c>
      <c r="AH6" s="642"/>
      <c r="AI6" s="688" t="s">
        <v>0</v>
      </c>
      <c r="AJ6" s="642"/>
      <c r="AK6" s="688" t="s">
        <v>0</v>
      </c>
      <c r="AL6" s="642"/>
      <c r="AM6" s="688" t="s">
        <v>0</v>
      </c>
      <c r="AN6" s="642"/>
    </row>
    <row r="7" spans="1:41" ht="27" thickBot="1" x14ac:dyDescent="0.2">
      <c r="A7" s="644"/>
      <c r="B7" s="712" t="s">
        <v>22</v>
      </c>
      <c r="C7" s="680" t="s">
        <v>277</v>
      </c>
      <c r="D7" s="681" t="s">
        <v>276</v>
      </c>
      <c r="E7" s="713" t="s">
        <v>32</v>
      </c>
      <c r="G7" s="696"/>
      <c r="I7" s="696"/>
      <c r="K7" s="696"/>
      <c r="M7" s="696"/>
      <c r="O7" s="696"/>
      <c r="Q7" s="696" t="s">
        <v>1243</v>
      </c>
      <c r="S7" s="696"/>
      <c r="U7" s="696"/>
      <c r="W7" s="696"/>
      <c r="Y7" s="696" t="s">
        <v>866</v>
      </c>
      <c r="AA7" s="696"/>
      <c r="AC7" s="696"/>
      <c r="AE7" s="696"/>
      <c r="AG7" s="696"/>
      <c r="AI7" s="696"/>
      <c r="AK7" s="696"/>
      <c r="AM7" s="696"/>
    </row>
    <row r="8" spans="1:41" ht="24" thickTop="1" thickBot="1" x14ac:dyDescent="0.2">
      <c r="B8" s="714" t="s">
        <v>317</v>
      </c>
      <c r="C8" s="674" t="s">
        <v>462</v>
      </c>
      <c r="D8" s="675" t="s">
        <v>89</v>
      </c>
      <c r="E8" s="715" t="s">
        <v>116</v>
      </c>
      <c r="G8" s="697"/>
      <c r="I8" s="697"/>
      <c r="K8" s="697"/>
      <c r="M8" s="697"/>
      <c r="O8" s="697"/>
      <c r="Q8" s="697" t="s">
        <v>116</v>
      </c>
      <c r="S8" s="697"/>
      <c r="U8" s="697"/>
      <c r="W8" s="697"/>
      <c r="Y8" s="697" t="s">
        <v>116</v>
      </c>
      <c r="AA8" s="697"/>
      <c r="AC8" s="697"/>
      <c r="AE8" s="697"/>
      <c r="AG8" s="697"/>
      <c r="AI8" s="697"/>
      <c r="AK8" s="697"/>
      <c r="AM8" s="697"/>
    </row>
    <row r="9" spans="1:41" ht="210" thickTop="1" thickBot="1" x14ac:dyDescent="0.2">
      <c r="B9" s="714" t="s">
        <v>22</v>
      </c>
      <c r="C9" s="674" t="s">
        <v>463</v>
      </c>
      <c r="D9" s="675" t="s">
        <v>8</v>
      </c>
      <c r="E9" s="715" t="s">
        <v>32</v>
      </c>
      <c r="G9" s="697"/>
      <c r="I9" s="697"/>
      <c r="K9" s="697"/>
      <c r="M9" s="697"/>
      <c r="O9" s="697"/>
      <c r="Q9" s="697" t="s">
        <v>116</v>
      </c>
      <c r="S9" s="697"/>
      <c r="U9" s="697"/>
      <c r="W9" s="697"/>
      <c r="Y9" s="697" t="s">
        <v>867</v>
      </c>
      <c r="AA9" s="697"/>
      <c r="AC9" s="697"/>
      <c r="AE9" s="697"/>
      <c r="AG9" s="697"/>
      <c r="AI9" s="697"/>
      <c r="AK9" s="697"/>
      <c r="AM9" s="697"/>
    </row>
    <row r="10" spans="1:41" ht="14" thickTop="1" x14ac:dyDescent="0.15">
      <c r="B10" s="716" t="s">
        <v>22</v>
      </c>
      <c r="C10" s="1271" t="s">
        <v>464</v>
      </c>
      <c r="D10" s="679" t="s">
        <v>132</v>
      </c>
      <c r="E10" s="717" t="s">
        <v>32</v>
      </c>
      <c r="F10" s="645"/>
      <c r="G10" s="698"/>
      <c r="H10" s="646"/>
      <c r="I10" s="698"/>
      <c r="J10" s="646"/>
      <c r="K10" s="698"/>
      <c r="L10" s="646"/>
      <c r="M10" s="698"/>
      <c r="N10" s="646"/>
      <c r="O10" s="698"/>
      <c r="P10" s="646"/>
      <c r="Q10" s="698" t="s">
        <v>387</v>
      </c>
      <c r="R10" s="646"/>
      <c r="S10" s="698"/>
      <c r="T10" s="646"/>
      <c r="U10" s="698"/>
      <c r="V10" s="646"/>
      <c r="W10" s="698"/>
      <c r="X10" s="646"/>
      <c r="Y10" s="698" t="s">
        <v>106</v>
      </c>
      <c r="Z10" s="646"/>
      <c r="AA10" s="698"/>
      <c r="AB10" s="646"/>
      <c r="AC10" s="698"/>
      <c r="AD10" s="646"/>
      <c r="AE10" s="698"/>
      <c r="AF10" s="646"/>
      <c r="AG10" s="698"/>
      <c r="AH10" s="646"/>
      <c r="AI10" s="698"/>
      <c r="AJ10" s="646"/>
      <c r="AK10" s="698"/>
      <c r="AL10" s="646"/>
      <c r="AM10" s="698"/>
      <c r="AN10" s="646"/>
    </row>
    <row r="11" spans="1:41" ht="14" thickBot="1" x14ac:dyDescent="0.2">
      <c r="B11" s="692" t="s">
        <v>22</v>
      </c>
      <c r="C11" s="1275"/>
      <c r="D11" s="671" t="s">
        <v>126</v>
      </c>
      <c r="E11" s="630" t="s">
        <v>32</v>
      </c>
      <c r="G11" s="699"/>
      <c r="I11" s="699"/>
      <c r="K11" s="699"/>
      <c r="M11" s="699"/>
      <c r="O11" s="699"/>
      <c r="Q11" s="699" t="s">
        <v>813</v>
      </c>
      <c r="S11" s="699"/>
      <c r="U11" s="699"/>
      <c r="W11" s="699"/>
      <c r="Y11" s="699" t="s">
        <v>813</v>
      </c>
      <c r="AA11" s="699"/>
      <c r="AC11" s="699"/>
      <c r="AE11" s="699"/>
      <c r="AG11" s="699"/>
      <c r="AI11" s="699"/>
      <c r="AK11" s="699"/>
      <c r="AM11" s="699"/>
    </row>
    <row r="12" spans="1:41" ht="14" thickTop="1" x14ac:dyDescent="0.15">
      <c r="B12" s="718" t="s">
        <v>21</v>
      </c>
      <c r="C12" s="1271" t="s">
        <v>481</v>
      </c>
      <c r="D12" s="677" t="s">
        <v>288</v>
      </c>
      <c r="E12" s="719">
        <v>512</v>
      </c>
      <c r="F12" s="647"/>
      <c r="G12" s="700"/>
      <c r="H12" s="648"/>
      <c r="I12" s="700"/>
      <c r="J12" s="648"/>
      <c r="K12" s="700"/>
      <c r="L12" s="648"/>
      <c r="M12" s="700"/>
      <c r="N12" s="648"/>
      <c r="O12" s="700"/>
      <c r="P12" s="648"/>
      <c r="Q12" s="700" t="s">
        <v>1244</v>
      </c>
      <c r="R12" s="648"/>
      <c r="S12" s="700"/>
      <c r="T12" s="648"/>
      <c r="U12" s="700"/>
      <c r="V12" s="648"/>
      <c r="W12" s="700"/>
      <c r="X12" s="648"/>
      <c r="Y12" s="700" t="s">
        <v>868</v>
      </c>
      <c r="Z12" s="648"/>
      <c r="AA12" s="700"/>
      <c r="AB12" s="648"/>
      <c r="AC12" s="700"/>
      <c r="AD12" s="648"/>
      <c r="AE12" s="700"/>
      <c r="AF12" s="648"/>
      <c r="AG12" s="700"/>
      <c r="AH12" s="648"/>
      <c r="AI12" s="700"/>
      <c r="AJ12" s="648"/>
      <c r="AK12" s="700"/>
      <c r="AL12" s="648"/>
      <c r="AM12" s="700"/>
      <c r="AN12" s="648"/>
    </row>
    <row r="13" spans="1:41" x14ac:dyDescent="0.15">
      <c r="B13" s="691" t="s">
        <v>22</v>
      </c>
      <c r="C13" s="1272"/>
      <c r="D13" s="672" t="s">
        <v>127</v>
      </c>
      <c r="E13" s="629" t="s">
        <v>32</v>
      </c>
      <c r="F13" s="649"/>
      <c r="G13" s="701"/>
      <c r="H13" s="650"/>
      <c r="I13" s="701"/>
      <c r="J13" s="650"/>
      <c r="K13" s="701"/>
      <c r="L13" s="650"/>
      <c r="M13" s="701"/>
      <c r="N13" s="650"/>
      <c r="O13" s="701"/>
      <c r="P13" s="650"/>
      <c r="Q13" s="701">
        <v>0</v>
      </c>
      <c r="R13" s="650"/>
      <c r="S13" s="701"/>
      <c r="T13" s="650"/>
      <c r="U13" s="701"/>
      <c r="V13" s="650"/>
      <c r="W13" s="701"/>
      <c r="X13" s="650"/>
      <c r="Y13" s="701">
        <v>0</v>
      </c>
      <c r="Z13" s="650"/>
      <c r="AA13" s="701"/>
      <c r="AB13" s="650"/>
      <c r="AC13" s="701"/>
      <c r="AD13" s="650"/>
      <c r="AE13" s="701"/>
      <c r="AF13" s="650"/>
      <c r="AG13" s="701"/>
      <c r="AH13" s="650"/>
      <c r="AI13" s="701"/>
      <c r="AJ13" s="650"/>
      <c r="AK13" s="701"/>
      <c r="AL13" s="650"/>
      <c r="AM13" s="701"/>
      <c r="AN13" s="650"/>
    </row>
    <row r="14" spans="1:41" s="651" customFormat="1" ht="14" thickBot="1" x14ac:dyDescent="0.2">
      <c r="A14" s="647"/>
      <c r="B14" s="720" t="s">
        <v>22</v>
      </c>
      <c r="C14" s="1275"/>
      <c r="D14" s="678" t="s">
        <v>289</v>
      </c>
      <c r="E14" s="721" t="s">
        <v>32</v>
      </c>
      <c r="F14" s="647"/>
      <c r="G14" s="702"/>
      <c r="H14" s="648"/>
      <c r="I14" s="702"/>
      <c r="J14" s="648"/>
      <c r="K14" s="702"/>
      <c r="L14" s="648"/>
      <c r="M14" s="702"/>
      <c r="N14" s="648"/>
      <c r="O14" s="702"/>
      <c r="P14" s="648"/>
      <c r="Q14" s="702" t="s">
        <v>1244</v>
      </c>
      <c r="R14" s="648"/>
      <c r="S14" s="702"/>
      <c r="T14" s="648"/>
      <c r="U14" s="702"/>
      <c r="V14" s="648"/>
      <c r="W14" s="702"/>
      <c r="X14" s="648"/>
      <c r="Y14" s="702" t="s">
        <v>868</v>
      </c>
      <c r="Z14" s="648"/>
      <c r="AA14" s="702"/>
      <c r="AB14" s="648"/>
      <c r="AC14" s="702"/>
      <c r="AD14" s="648"/>
      <c r="AE14" s="702"/>
      <c r="AF14" s="648"/>
      <c r="AG14" s="702"/>
      <c r="AH14" s="648"/>
      <c r="AI14" s="702"/>
      <c r="AJ14" s="648"/>
      <c r="AK14" s="702"/>
      <c r="AL14" s="648"/>
      <c r="AM14" s="702"/>
      <c r="AN14" s="648"/>
      <c r="AO14" s="640"/>
    </row>
    <row r="15" spans="1:41" s="654" customFormat="1" ht="14" thickTop="1" x14ac:dyDescent="0.15">
      <c r="A15" s="652"/>
      <c r="B15" s="722" t="s">
        <v>22</v>
      </c>
      <c r="C15" s="1271" t="s">
        <v>424</v>
      </c>
      <c r="D15" s="676" t="s">
        <v>288</v>
      </c>
      <c r="E15" s="723" t="s">
        <v>32</v>
      </c>
      <c r="F15" s="652"/>
      <c r="G15" s="703"/>
      <c r="H15" s="653"/>
      <c r="I15" s="703"/>
      <c r="J15" s="653"/>
      <c r="K15" s="703"/>
      <c r="L15" s="653"/>
      <c r="M15" s="703"/>
      <c r="N15" s="653"/>
      <c r="O15" s="703"/>
      <c r="P15" s="653"/>
      <c r="Q15" s="703" t="s">
        <v>1245</v>
      </c>
      <c r="R15" s="653"/>
      <c r="S15" s="703"/>
      <c r="T15" s="653"/>
      <c r="U15" s="703"/>
      <c r="V15" s="653"/>
      <c r="W15" s="703"/>
      <c r="X15" s="653"/>
      <c r="Y15" s="703" t="s">
        <v>116</v>
      </c>
      <c r="Z15" s="653"/>
      <c r="AA15" s="703"/>
      <c r="AB15" s="653"/>
      <c r="AC15" s="703"/>
      <c r="AD15" s="653"/>
      <c r="AE15" s="703"/>
      <c r="AF15" s="653"/>
      <c r="AG15" s="703"/>
      <c r="AH15" s="653"/>
      <c r="AI15" s="703"/>
      <c r="AJ15" s="653"/>
      <c r="AK15" s="703"/>
      <c r="AL15" s="653"/>
      <c r="AM15" s="703"/>
      <c r="AN15" s="653"/>
      <c r="AO15" s="640"/>
    </row>
    <row r="16" spans="1:41" ht="27" thickBot="1" x14ac:dyDescent="0.2">
      <c r="B16" s="692" t="s">
        <v>22</v>
      </c>
      <c r="C16" s="1275"/>
      <c r="D16" s="671" t="s">
        <v>290</v>
      </c>
      <c r="E16" s="630" t="s">
        <v>448</v>
      </c>
      <c r="G16" s="699"/>
      <c r="I16" s="699"/>
      <c r="K16" s="699"/>
      <c r="M16" s="699"/>
      <c r="O16" s="699"/>
      <c r="Q16" s="699" t="s">
        <v>1246</v>
      </c>
      <c r="S16" s="699"/>
      <c r="U16" s="699"/>
      <c r="W16" s="699"/>
      <c r="Y16" s="699" t="s">
        <v>116</v>
      </c>
      <c r="AA16" s="699"/>
      <c r="AC16" s="699"/>
      <c r="AE16" s="699"/>
      <c r="AG16" s="699"/>
      <c r="AI16" s="699"/>
      <c r="AK16" s="699"/>
      <c r="AM16" s="699"/>
    </row>
    <row r="17" spans="1:41" ht="15" thickTop="1" thickBot="1" x14ac:dyDescent="0.2">
      <c r="B17" s="714" t="s">
        <v>317</v>
      </c>
      <c r="C17" s="674" t="s">
        <v>465</v>
      </c>
      <c r="D17" s="675" t="s">
        <v>2</v>
      </c>
      <c r="E17" s="715" t="s">
        <v>116</v>
      </c>
      <c r="G17" s="697"/>
      <c r="I17" s="697"/>
      <c r="K17" s="697"/>
      <c r="M17" s="697"/>
      <c r="O17" s="697"/>
      <c r="Q17" s="697" t="s">
        <v>116</v>
      </c>
      <c r="S17" s="697"/>
      <c r="U17" s="697"/>
      <c r="W17" s="697"/>
      <c r="Y17" s="697" t="s">
        <v>116</v>
      </c>
      <c r="AA17" s="697"/>
      <c r="AC17" s="697"/>
      <c r="AE17" s="697"/>
      <c r="AG17" s="697"/>
      <c r="AI17" s="697"/>
      <c r="AK17" s="697"/>
      <c r="AM17" s="697"/>
    </row>
    <row r="18" spans="1:41" s="740" customFormat="1" ht="14" thickTop="1" x14ac:dyDescent="0.15">
      <c r="A18" s="734"/>
      <c r="B18" s="735" t="s">
        <v>21</v>
      </c>
      <c r="C18" s="1271" t="s">
        <v>482</v>
      </c>
      <c r="D18" s="736" t="s">
        <v>527</v>
      </c>
      <c r="E18" s="737">
        <v>30</v>
      </c>
      <c r="F18" s="734"/>
      <c r="G18" s="738"/>
      <c r="H18" s="739"/>
      <c r="I18" s="738"/>
      <c r="J18" s="739"/>
      <c r="K18" s="738"/>
      <c r="L18" s="739"/>
      <c r="M18" s="738"/>
      <c r="N18" s="739"/>
      <c r="O18" s="738"/>
      <c r="P18" s="739"/>
      <c r="Q18" s="738">
        <v>47</v>
      </c>
      <c r="R18" s="739"/>
      <c r="S18" s="738"/>
      <c r="T18" s="739"/>
      <c r="U18" s="738"/>
      <c r="V18" s="739"/>
      <c r="W18" s="738"/>
      <c r="X18" s="739"/>
      <c r="Y18" s="738" t="s">
        <v>869</v>
      </c>
      <c r="Z18" s="739"/>
      <c r="AA18" s="738"/>
      <c r="AB18" s="739"/>
      <c r="AC18" s="738"/>
      <c r="AD18" s="739"/>
      <c r="AE18" s="738"/>
      <c r="AF18" s="739"/>
      <c r="AG18" s="738"/>
      <c r="AH18" s="739"/>
      <c r="AI18" s="738"/>
      <c r="AJ18" s="739"/>
      <c r="AK18" s="738"/>
      <c r="AL18" s="739"/>
      <c r="AM18" s="738"/>
      <c r="AN18" s="739"/>
      <c r="AO18" s="640"/>
    </row>
    <row r="19" spans="1:41" ht="26" x14ac:dyDescent="0.15">
      <c r="B19" s="691" t="s">
        <v>22</v>
      </c>
      <c r="C19" s="1272"/>
      <c r="D19" s="672" t="s">
        <v>528</v>
      </c>
      <c r="E19" s="629" t="s">
        <v>525</v>
      </c>
      <c r="G19" s="705"/>
      <c r="I19" s="705"/>
      <c r="K19" s="705"/>
      <c r="M19" s="705"/>
      <c r="O19" s="705"/>
      <c r="Q19" s="705" t="s">
        <v>1247</v>
      </c>
      <c r="S19" s="705"/>
      <c r="U19" s="705"/>
      <c r="W19" s="705"/>
      <c r="Y19" s="705" t="s">
        <v>870</v>
      </c>
      <c r="AA19" s="705"/>
      <c r="AC19" s="705"/>
      <c r="AE19" s="705"/>
      <c r="AG19" s="705"/>
      <c r="AI19" s="705"/>
      <c r="AK19" s="705"/>
      <c r="AM19" s="705"/>
    </row>
    <row r="20" spans="1:41" x14ac:dyDescent="0.15">
      <c r="B20" s="691" t="s">
        <v>21</v>
      </c>
      <c r="C20" s="1272"/>
      <c r="D20" s="672" t="s">
        <v>45</v>
      </c>
      <c r="E20" s="629" t="s">
        <v>46</v>
      </c>
      <c r="G20" s="705"/>
      <c r="I20" s="705"/>
      <c r="K20" s="705"/>
      <c r="M20" s="705"/>
      <c r="O20" s="705"/>
      <c r="Q20" s="705" t="s">
        <v>44</v>
      </c>
      <c r="S20" s="705"/>
      <c r="U20" s="705"/>
      <c r="W20" s="705"/>
      <c r="Y20" s="705" t="s">
        <v>46</v>
      </c>
      <c r="AA20" s="705"/>
      <c r="AC20" s="705"/>
      <c r="AE20" s="705"/>
      <c r="AG20" s="705"/>
      <c r="AI20" s="705"/>
      <c r="AK20" s="705"/>
      <c r="AM20" s="705"/>
    </row>
    <row r="21" spans="1:41" x14ac:dyDescent="0.15">
      <c r="B21" s="691" t="s">
        <v>21</v>
      </c>
      <c r="C21" s="1272"/>
      <c r="D21" s="672" t="s">
        <v>529</v>
      </c>
      <c r="E21" s="629" t="s">
        <v>163</v>
      </c>
      <c r="G21" s="705"/>
      <c r="I21" s="705"/>
      <c r="K21" s="705"/>
      <c r="M21" s="705"/>
      <c r="O21" s="705"/>
      <c r="Q21" s="705" t="s">
        <v>166</v>
      </c>
      <c r="S21" s="705"/>
      <c r="U21" s="705"/>
      <c r="W21" s="705"/>
      <c r="Y21" s="705" t="s">
        <v>166</v>
      </c>
      <c r="AA21" s="705"/>
      <c r="AC21" s="705"/>
      <c r="AE21" s="705"/>
      <c r="AG21" s="705"/>
      <c r="AI21" s="705"/>
      <c r="AK21" s="705"/>
      <c r="AM21" s="705"/>
    </row>
    <row r="22" spans="1:41" ht="14" thickBot="1" x14ac:dyDescent="0.2">
      <c r="B22" s="692" t="s">
        <v>317</v>
      </c>
      <c r="C22" s="1275"/>
      <c r="D22" s="671" t="s">
        <v>116</v>
      </c>
      <c r="E22" s="630" t="s">
        <v>116</v>
      </c>
      <c r="G22" s="699"/>
      <c r="I22" s="699"/>
      <c r="K22" s="699"/>
      <c r="M22" s="699"/>
      <c r="O22" s="699"/>
      <c r="Q22" s="699" t="s">
        <v>116</v>
      </c>
      <c r="S22" s="699"/>
      <c r="U22" s="699"/>
      <c r="W22" s="699"/>
      <c r="Y22" s="699" t="s">
        <v>116</v>
      </c>
      <c r="AA22" s="699"/>
      <c r="AC22" s="699"/>
      <c r="AE22" s="699"/>
      <c r="AG22" s="699"/>
      <c r="AI22" s="699"/>
      <c r="AK22" s="699"/>
      <c r="AM22" s="699"/>
    </row>
    <row r="23" spans="1:41" ht="27" thickTop="1" x14ac:dyDescent="0.15">
      <c r="B23" s="693" t="s">
        <v>21</v>
      </c>
      <c r="C23" s="1271" t="s">
        <v>24</v>
      </c>
      <c r="D23" s="669" t="s">
        <v>438</v>
      </c>
      <c r="E23" s="628" t="s">
        <v>526</v>
      </c>
      <c r="G23" s="704"/>
      <c r="I23" s="704"/>
      <c r="K23" s="704"/>
      <c r="M23" s="704"/>
      <c r="O23" s="704"/>
      <c r="Q23" s="704" t="s">
        <v>535</v>
      </c>
      <c r="S23" s="704"/>
      <c r="U23" s="704"/>
      <c r="W23" s="704"/>
      <c r="Y23" s="704" t="s">
        <v>871</v>
      </c>
      <c r="AA23" s="704"/>
      <c r="AC23" s="704"/>
      <c r="AE23" s="704"/>
      <c r="AG23" s="704"/>
      <c r="AI23" s="704"/>
      <c r="AK23" s="704"/>
      <c r="AM23" s="704"/>
    </row>
    <row r="24" spans="1:41" x14ac:dyDescent="0.15">
      <c r="B24" s="691" t="s">
        <v>317</v>
      </c>
      <c r="C24" s="1272"/>
      <c r="D24" s="672" t="s">
        <v>4</v>
      </c>
      <c r="E24" s="629" t="s">
        <v>116</v>
      </c>
      <c r="G24" s="705"/>
      <c r="I24" s="705"/>
      <c r="K24" s="705"/>
      <c r="M24" s="705"/>
      <c r="O24" s="705"/>
      <c r="Q24" s="705" t="s">
        <v>116</v>
      </c>
      <c r="S24" s="705"/>
      <c r="U24" s="705"/>
      <c r="W24" s="705"/>
      <c r="Y24" s="705" t="s">
        <v>116</v>
      </c>
      <c r="AA24" s="705"/>
      <c r="AC24" s="705"/>
      <c r="AE24" s="705"/>
      <c r="AG24" s="705"/>
      <c r="AI24" s="705"/>
      <c r="AK24" s="705"/>
      <c r="AM24" s="705"/>
    </row>
    <row r="25" spans="1:41" ht="14" thickBot="1" x14ac:dyDescent="0.2">
      <c r="B25" s="692" t="s">
        <v>22</v>
      </c>
      <c r="C25" s="1275"/>
      <c r="D25" s="671" t="s">
        <v>301</v>
      </c>
      <c r="E25" s="630" t="s">
        <v>32</v>
      </c>
      <c r="G25" s="699"/>
      <c r="I25" s="699"/>
      <c r="K25" s="699"/>
      <c r="M25" s="699"/>
      <c r="O25" s="699"/>
      <c r="Q25" s="699" t="s">
        <v>98</v>
      </c>
      <c r="S25" s="699"/>
      <c r="U25" s="699"/>
      <c r="W25" s="699"/>
      <c r="Y25" s="699" t="s">
        <v>98</v>
      </c>
      <c r="AA25" s="699"/>
      <c r="AC25" s="699"/>
      <c r="AE25" s="699"/>
      <c r="AG25" s="699"/>
      <c r="AI25" s="699"/>
      <c r="AK25" s="699"/>
      <c r="AM25" s="699"/>
    </row>
    <row r="26" spans="1:41" ht="14" thickTop="1" x14ac:dyDescent="0.15">
      <c r="B26" s="693" t="s">
        <v>21</v>
      </c>
      <c r="C26" s="1271" t="s">
        <v>235</v>
      </c>
      <c r="D26" s="669" t="s">
        <v>48</v>
      </c>
      <c r="E26" s="628" t="s">
        <v>167</v>
      </c>
      <c r="F26" s="640"/>
      <c r="G26" s="704"/>
      <c r="H26" s="655"/>
      <c r="I26" s="704"/>
      <c r="J26" s="655"/>
      <c r="K26" s="704"/>
      <c r="L26" s="655"/>
      <c r="M26" s="704"/>
      <c r="N26" s="655"/>
      <c r="O26" s="704"/>
      <c r="P26" s="655"/>
      <c r="Q26" s="704" t="s">
        <v>1248</v>
      </c>
      <c r="R26" s="655"/>
      <c r="S26" s="704"/>
      <c r="T26" s="655"/>
      <c r="U26" s="704"/>
      <c r="V26" s="655"/>
      <c r="W26" s="704"/>
      <c r="X26" s="655"/>
      <c r="Y26" s="704" t="s">
        <v>167</v>
      </c>
      <c r="Z26" s="655"/>
      <c r="AA26" s="704"/>
      <c r="AB26" s="655"/>
      <c r="AC26" s="704"/>
      <c r="AD26" s="655"/>
      <c r="AE26" s="704"/>
      <c r="AF26" s="655"/>
      <c r="AG26" s="704"/>
      <c r="AH26" s="655"/>
      <c r="AI26" s="704"/>
      <c r="AJ26" s="655"/>
      <c r="AK26" s="704"/>
      <c r="AL26" s="655"/>
      <c r="AM26" s="704"/>
      <c r="AN26" s="655"/>
    </row>
    <row r="27" spans="1:41" x14ac:dyDescent="0.15">
      <c r="B27" s="691" t="s">
        <v>21</v>
      </c>
      <c r="C27" s="1272"/>
      <c r="D27" s="672" t="s">
        <v>530</v>
      </c>
      <c r="E27" s="629">
        <v>1</v>
      </c>
      <c r="G27" s="705"/>
      <c r="I27" s="705"/>
      <c r="K27" s="705"/>
      <c r="M27" s="705"/>
      <c r="O27" s="705"/>
      <c r="Q27" s="705">
        <v>1</v>
      </c>
      <c r="S27" s="705"/>
      <c r="U27" s="705"/>
      <c r="W27" s="705"/>
      <c r="Y27" s="705">
        <v>1</v>
      </c>
      <c r="AA27" s="705"/>
      <c r="AC27" s="705"/>
      <c r="AE27" s="705"/>
      <c r="AG27" s="705"/>
      <c r="AI27" s="705"/>
      <c r="AK27" s="705"/>
      <c r="AM27" s="705"/>
    </row>
    <row r="28" spans="1:41" ht="26" x14ac:dyDescent="0.15">
      <c r="B28" s="691" t="s">
        <v>22</v>
      </c>
      <c r="C28" s="1272"/>
      <c r="D28" s="672" t="s">
        <v>531</v>
      </c>
      <c r="E28" s="724" t="s">
        <v>32</v>
      </c>
      <c r="F28" s="656"/>
      <c r="G28" s="706"/>
      <c r="H28" s="657"/>
      <c r="I28" s="706"/>
      <c r="J28" s="657"/>
      <c r="K28" s="706"/>
      <c r="L28" s="657"/>
      <c r="M28" s="706"/>
      <c r="N28" s="657"/>
      <c r="O28" s="706"/>
      <c r="P28" s="657"/>
      <c r="Q28" s="706" t="s">
        <v>1249</v>
      </c>
      <c r="R28" s="657"/>
      <c r="S28" s="706"/>
      <c r="T28" s="657"/>
      <c r="U28" s="706"/>
      <c r="V28" s="657"/>
      <c r="W28" s="706"/>
      <c r="X28" s="657"/>
      <c r="Y28" s="706" t="s">
        <v>872</v>
      </c>
      <c r="Z28" s="657"/>
      <c r="AA28" s="706"/>
      <c r="AB28" s="657"/>
      <c r="AC28" s="706"/>
      <c r="AD28" s="657"/>
      <c r="AE28" s="706"/>
      <c r="AF28" s="657"/>
      <c r="AG28" s="706"/>
      <c r="AH28" s="657"/>
      <c r="AI28" s="706"/>
      <c r="AJ28" s="657"/>
      <c r="AK28" s="706"/>
      <c r="AL28" s="657"/>
      <c r="AM28" s="706"/>
      <c r="AN28" s="657"/>
    </row>
    <row r="29" spans="1:41" ht="14" thickBot="1" x14ac:dyDescent="0.2">
      <c r="B29" s="692" t="s">
        <v>317</v>
      </c>
      <c r="C29" s="1275"/>
      <c r="D29" s="671" t="s">
        <v>116</v>
      </c>
      <c r="E29" s="630" t="s">
        <v>116</v>
      </c>
      <c r="G29" s="699"/>
      <c r="I29" s="699"/>
      <c r="K29" s="699"/>
      <c r="M29" s="699"/>
      <c r="O29" s="699"/>
      <c r="Q29" s="699" t="s">
        <v>116</v>
      </c>
      <c r="S29" s="699"/>
      <c r="U29" s="699"/>
      <c r="W29" s="699"/>
      <c r="Y29" s="699" t="s">
        <v>116</v>
      </c>
      <c r="AA29" s="699"/>
      <c r="AC29" s="699"/>
      <c r="AE29" s="699"/>
      <c r="AG29" s="699"/>
      <c r="AI29" s="699"/>
      <c r="AK29" s="699"/>
      <c r="AM29" s="699"/>
    </row>
    <row r="30" spans="1:41" s="660" customFormat="1" ht="40" thickTop="1" x14ac:dyDescent="0.15">
      <c r="A30" s="658"/>
      <c r="B30" s="725" t="s">
        <v>22</v>
      </c>
      <c r="C30" s="1271" t="s">
        <v>483</v>
      </c>
      <c r="D30" s="673" t="s">
        <v>307</v>
      </c>
      <c r="E30" s="726" t="s">
        <v>471</v>
      </c>
      <c r="F30" s="658"/>
      <c r="G30" s="707"/>
      <c r="H30" s="659"/>
      <c r="I30" s="707"/>
      <c r="J30" s="659"/>
      <c r="K30" s="707"/>
      <c r="L30" s="659"/>
      <c r="M30" s="707"/>
      <c r="N30" s="659"/>
      <c r="O30" s="707"/>
      <c r="P30" s="659"/>
      <c r="Q30" s="707" t="s">
        <v>1203</v>
      </c>
      <c r="R30" s="659"/>
      <c r="S30" s="707"/>
      <c r="T30" s="659"/>
      <c r="U30" s="707"/>
      <c r="V30" s="659"/>
      <c r="W30" s="707"/>
      <c r="X30" s="659"/>
      <c r="Y30" s="707" t="s">
        <v>873</v>
      </c>
      <c r="Z30" s="659"/>
      <c r="AA30" s="707"/>
      <c r="AB30" s="659"/>
      <c r="AC30" s="707"/>
      <c r="AD30" s="659"/>
      <c r="AE30" s="707"/>
      <c r="AF30" s="659"/>
      <c r="AG30" s="707"/>
      <c r="AH30" s="659"/>
      <c r="AI30" s="707"/>
      <c r="AJ30" s="659"/>
      <c r="AK30" s="707"/>
      <c r="AL30" s="659"/>
      <c r="AM30" s="707"/>
      <c r="AN30" s="659"/>
    </row>
    <row r="31" spans="1:41" ht="26" x14ac:dyDescent="0.15">
      <c r="B31" s="691" t="s">
        <v>22</v>
      </c>
      <c r="C31" s="1272"/>
      <c r="D31" s="672" t="s">
        <v>512</v>
      </c>
      <c r="E31" s="629" t="s">
        <v>32</v>
      </c>
      <c r="G31" s="705"/>
      <c r="I31" s="705"/>
      <c r="K31" s="705"/>
      <c r="M31" s="705"/>
      <c r="O31" s="705"/>
      <c r="Q31" s="705" t="s">
        <v>1250</v>
      </c>
      <c r="S31" s="705"/>
      <c r="U31" s="705"/>
      <c r="W31" s="705"/>
      <c r="Y31" s="705">
        <v>0</v>
      </c>
      <c r="AA31" s="705"/>
      <c r="AC31" s="705"/>
      <c r="AE31" s="705"/>
      <c r="AG31" s="705"/>
      <c r="AI31" s="705"/>
      <c r="AK31" s="705"/>
      <c r="AM31" s="705"/>
    </row>
    <row r="32" spans="1:41" ht="26" x14ac:dyDescent="0.15">
      <c r="B32" s="691" t="s">
        <v>22</v>
      </c>
      <c r="C32" s="1272"/>
      <c r="D32" s="672" t="s">
        <v>315</v>
      </c>
      <c r="E32" s="629" t="s">
        <v>32</v>
      </c>
      <c r="G32" s="705"/>
      <c r="I32" s="705"/>
      <c r="K32" s="705"/>
      <c r="M32" s="705"/>
      <c r="O32" s="705"/>
      <c r="Q32" s="705">
        <v>0</v>
      </c>
      <c r="S32" s="705"/>
      <c r="U32" s="705"/>
      <c r="W32" s="705"/>
      <c r="Y32" s="705">
        <v>0</v>
      </c>
      <c r="AA32" s="705"/>
      <c r="AC32" s="705"/>
      <c r="AE32" s="705"/>
      <c r="AG32" s="705"/>
      <c r="AI32" s="705"/>
      <c r="AK32" s="705"/>
      <c r="AM32" s="705"/>
    </row>
    <row r="33" spans="1:40" ht="27" thickBot="1" x14ac:dyDescent="0.2">
      <c r="B33" s="692" t="s">
        <v>22</v>
      </c>
      <c r="C33" s="1275"/>
      <c r="D33" s="671" t="s">
        <v>316</v>
      </c>
      <c r="E33" s="630" t="s">
        <v>32</v>
      </c>
      <c r="G33" s="699"/>
      <c r="I33" s="699"/>
      <c r="K33" s="699"/>
      <c r="M33" s="699"/>
      <c r="O33" s="699"/>
      <c r="Q33" s="699" t="s">
        <v>1251</v>
      </c>
      <c r="S33" s="699"/>
      <c r="U33" s="699"/>
      <c r="W33" s="699"/>
      <c r="Y33" s="699">
        <v>0</v>
      </c>
      <c r="AA33" s="699"/>
      <c r="AC33" s="699"/>
      <c r="AE33" s="699"/>
      <c r="AG33" s="699"/>
      <c r="AI33" s="699"/>
      <c r="AK33" s="699"/>
      <c r="AM33" s="699"/>
    </row>
    <row r="34" spans="1:40" ht="27" thickTop="1" x14ac:dyDescent="0.15">
      <c r="B34" s="693" t="s">
        <v>21</v>
      </c>
      <c r="C34" s="1271" t="s">
        <v>305</v>
      </c>
      <c r="D34" s="669" t="s">
        <v>27</v>
      </c>
      <c r="E34" s="628" t="s">
        <v>449</v>
      </c>
      <c r="G34" s="704"/>
      <c r="I34" s="704"/>
      <c r="K34" s="704"/>
      <c r="M34" s="704"/>
      <c r="O34" s="704"/>
      <c r="Q34" s="704" t="s">
        <v>1014</v>
      </c>
      <c r="S34" s="704"/>
      <c r="U34" s="704"/>
      <c r="W34" s="704"/>
      <c r="Y34" s="704" t="s">
        <v>863</v>
      </c>
      <c r="AA34" s="704"/>
      <c r="AC34" s="704"/>
      <c r="AE34" s="704"/>
      <c r="AG34" s="704"/>
      <c r="AI34" s="704"/>
      <c r="AK34" s="704"/>
      <c r="AM34" s="704"/>
    </row>
    <row r="35" spans="1:40" x14ac:dyDescent="0.15">
      <c r="B35" s="691" t="s">
        <v>22</v>
      </c>
      <c r="C35" s="1272"/>
      <c r="D35" s="672" t="s">
        <v>40</v>
      </c>
      <c r="E35" s="629" t="s">
        <v>32</v>
      </c>
      <c r="G35" s="708"/>
      <c r="I35" s="708"/>
      <c r="K35" s="708"/>
      <c r="M35" s="708"/>
      <c r="O35" s="708"/>
      <c r="Q35" s="708" t="s">
        <v>535</v>
      </c>
      <c r="S35" s="708"/>
      <c r="U35" s="708"/>
      <c r="W35" s="708"/>
      <c r="Y35" s="708" t="s">
        <v>535</v>
      </c>
      <c r="AA35" s="708"/>
      <c r="AC35" s="708"/>
      <c r="AE35" s="708"/>
      <c r="AG35" s="708"/>
      <c r="AI35" s="708"/>
      <c r="AK35" s="708"/>
      <c r="AM35" s="708"/>
    </row>
    <row r="36" spans="1:40" ht="26" x14ac:dyDescent="0.15">
      <c r="B36" s="691" t="s">
        <v>22</v>
      </c>
      <c r="C36" s="1272"/>
      <c r="D36" s="672" t="s">
        <v>319</v>
      </c>
      <c r="E36" s="629" t="s">
        <v>32</v>
      </c>
      <c r="G36" s="705"/>
      <c r="I36" s="705"/>
      <c r="K36" s="705"/>
      <c r="M36" s="705"/>
      <c r="O36" s="705"/>
      <c r="Q36" s="705" t="s">
        <v>535</v>
      </c>
      <c r="S36" s="705"/>
      <c r="U36" s="705"/>
      <c r="W36" s="705"/>
      <c r="Y36" s="705" t="s">
        <v>535</v>
      </c>
      <c r="AA36" s="705"/>
      <c r="AC36" s="705"/>
      <c r="AE36" s="705"/>
      <c r="AG36" s="705"/>
      <c r="AI36" s="705"/>
      <c r="AK36" s="705"/>
      <c r="AM36" s="705"/>
    </row>
    <row r="37" spans="1:40" ht="27" thickBot="1" x14ac:dyDescent="0.2">
      <c r="B37" s="692" t="s">
        <v>317</v>
      </c>
      <c r="C37" s="1275"/>
      <c r="D37" s="671" t="s">
        <v>318</v>
      </c>
      <c r="E37" s="630" t="s">
        <v>116</v>
      </c>
      <c r="G37" s="699"/>
      <c r="I37" s="699"/>
      <c r="K37" s="699"/>
      <c r="M37" s="699"/>
      <c r="O37" s="699"/>
      <c r="Q37" s="699" t="s">
        <v>116</v>
      </c>
      <c r="S37" s="699"/>
      <c r="U37" s="699"/>
      <c r="W37" s="699"/>
      <c r="Y37" s="699" t="s">
        <v>116</v>
      </c>
      <c r="AA37" s="699"/>
      <c r="AC37" s="699"/>
      <c r="AE37" s="699"/>
      <c r="AG37" s="699"/>
      <c r="AI37" s="699"/>
      <c r="AK37" s="699"/>
      <c r="AM37" s="699"/>
    </row>
    <row r="38" spans="1:40" ht="27" thickTop="1" x14ac:dyDescent="0.15">
      <c r="B38" s="693" t="s">
        <v>317</v>
      </c>
      <c r="C38" s="1271" t="s">
        <v>306</v>
      </c>
      <c r="D38" s="669" t="s">
        <v>532</v>
      </c>
      <c r="E38" s="727" t="s">
        <v>116</v>
      </c>
      <c r="F38" s="661"/>
      <c r="G38" s="709"/>
      <c r="H38" s="662"/>
      <c r="I38" s="709"/>
      <c r="J38" s="662"/>
      <c r="K38" s="709"/>
      <c r="L38" s="662"/>
      <c r="M38" s="709"/>
      <c r="N38" s="662"/>
      <c r="O38" s="709"/>
      <c r="P38" s="662"/>
      <c r="Q38" s="709" t="s">
        <v>116</v>
      </c>
      <c r="R38" s="662"/>
      <c r="S38" s="709"/>
      <c r="T38" s="662"/>
      <c r="U38" s="709"/>
      <c r="V38" s="662"/>
      <c r="W38" s="709"/>
      <c r="X38" s="662"/>
      <c r="Y38" s="709" t="s">
        <v>116</v>
      </c>
      <c r="Z38" s="662"/>
      <c r="AA38" s="709"/>
      <c r="AB38" s="662"/>
      <c r="AC38" s="709"/>
      <c r="AD38" s="662"/>
      <c r="AE38" s="709"/>
      <c r="AF38" s="662"/>
      <c r="AG38" s="709"/>
      <c r="AH38" s="662"/>
      <c r="AI38" s="709"/>
      <c r="AJ38" s="662"/>
      <c r="AK38" s="709"/>
      <c r="AL38" s="662"/>
      <c r="AM38" s="709"/>
      <c r="AN38" s="662"/>
    </row>
    <row r="39" spans="1:40" x14ac:dyDescent="0.15">
      <c r="B39" s="691" t="s">
        <v>317</v>
      </c>
      <c r="C39" s="1272"/>
      <c r="D39" s="672" t="s">
        <v>533</v>
      </c>
      <c r="E39" s="629" t="s">
        <v>116</v>
      </c>
      <c r="G39" s="705"/>
      <c r="I39" s="705"/>
      <c r="K39" s="705"/>
      <c r="M39" s="705"/>
      <c r="O39" s="705"/>
      <c r="Q39" s="705" t="s">
        <v>116</v>
      </c>
      <c r="S39" s="705"/>
      <c r="U39" s="705"/>
      <c r="W39" s="705"/>
      <c r="Y39" s="705" t="s">
        <v>116</v>
      </c>
      <c r="AA39" s="705"/>
      <c r="AC39" s="705"/>
      <c r="AE39" s="705"/>
      <c r="AG39" s="705"/>
      <c r="AI39" s="705"/>
      <c r="AK39" s="705"/>
      <c r="AM39" s="705"/>
    </row>
    <row r="40" spans="1:40" ht="14" thickBot="1" x14ac:dyDescent="0.2">
      <c r="B40" s="692" t="s">
        <v>317</v>
      </c>
      <c r="C40" s="1275"/>
      <c r="D40" s="671" t="s">
        <v>534</v>
      </c>
      <c r="E40" s="630" t="s">
        <v>116</v>
      </c>
      <c r="G40" s="699"/>
      <c r="I40" s="699"/>
      <c r="K40" s="699"/>
      <c r="M40" s="699"/>
      <c r="O40" s="699"/>
      <c r="Q40" s="699" t="s">
        <v>116</v>
      </c>
      <c r="S40" s="699"/>
      <c r="U40" s="699"/>
      <c r="W40" s="699"/>
      <c r="Y40" s="699" t="s">
        <v>116</v>
      </c>
      <c r="AA40" s="699"/>
      <c r="AC40" s="699"/>
      <c r="AE40" s="699"/>
      <c r="AG40" s="699"/>
      <c r="AI40" s="699"/>
      <c r="AK40" s="699"/>
      <c r="AM40" s="699"/>
    </row>
    <row r="41" spans="1:40" ht="27" thickTop="1" x14ac:dyDescent="0.15">
      <c r="B41" s="693" t="s">
        <v>21</v>
      </c>
      <c r="C41" s="1271" t="s">
        <v>484</v>
      </c>
      <c r="D41" s="669" t="s">
        <v>5</v>
      </c>
      <c r="E41" s="628" t="s">
        <v>472</v>
      </c>
      <c r="G41" s="704"/>
      <c r="I41" s="704"/>
      <c r="K41" s="704"/>
      <c r="M41" s="704"/>
      <c r="O41" s="704"/>
      <c r="Q41" s="704" t="s">
        <v>1252</v>
      </c>
      <c r="S41" s="704"/>
      <c r="U41" s="704"/>
      <c r="W41" s="704"/>
      <c r="Y41" s="704" t="s">
        <v>874</v>
      </c>
      <c r="AA41" s="704"/>
      <c r="AC41" s="704"/>
      <c r="AE41" s="704"/>
      <c r="AG41" s="704"/>
      <c r="AI41" s="704"/>
      <c r="AK41" s="704"/>
      <c r="AM41" s="704"/>
    </row>
    <row r="42" spans="1:40" x14ac:dyDescent="0.15">
      <c r="B42" s="728" t="s">
        <v>21</v>
      </c>
      <c r="C42" s="1272"/>
      <c r="D42" s="670" t="s">
        <v>6</v>
      </c>
      <c r="E42" s="729" t="s">
        <v>49</v>
      </c>
      <c r="F42" s="663"/>
      <c r="G42" s="710"/>
      <c r="H42" s="664"/>
      <c r="I42" s="710"/>
      <c r="J42" s="664"/>
      <c r="K42" s="710"/>
      <c r="L42" s="664"/>
      <c r="M42" s="710"/>
      <c r="N42" s="664"/>
      <c r="O42" s="710"/>
      <c r="P42" s="664"/>
      <c r="Q42" s="710">
        <v>2</v>
      </c>
      <c r="R42" s="664"/>
      <c r="S42" s="710"/>
      <c r="T42" s="664"/>
      <c r="U42" s="710"/>
      <c r="V42" s="664"/>
      <c r="W42" s="710"/>
      <c r="X42" s="664"/>
      <c r="Y42" s="710">
        <v>0</v>
      </c>
      <c r="Z42" s="664"/>
      <c r="AA42" s="710"/>
      <c r="AB42" s="664"/>
      <c r="AC42" s="710"/>
      <c r="AD42" s="664"/>
      <c r="AE42" s="710"/>
      <c r="AF42" s="664"/>
      <c r="AG42" s="710"/>
      <c r="AH42" s="664"/>
      <c r="AI42" s="710"/>
      <c r="AJ42" s="664"/>
      <c r="AK42" s="710"/>
      <c r="AL42" s="664"/>
      <c r="AM42" s="710"/>
      <c r="AN42" s="664"/>
    </row>
    <row r="43" spans="1:40" ht="14" thickBot="1" x14ac:dyDescent="0.2">
      <c r="B43" s="694" t="s">
        <v>21</v>
      </c>
      <c r="C43" s="1273"/>
      <c r="D43" s="730" t="s">
        <v>7</v>
      </c>
      <c r="E43" s="631" t="s">
        <v>121</v>
      </c>
      <c r="G43" s="711"/>
      <c r="I43" s="711"/>
      <c r="K43" s="711"/>
      <c r="M43" s="711"/>
      <c r="O43" s="711"/>
      <c r="Q43" s="711" t="s">
        <v>121</v>
      </c>
      <c r="S43" s="711"/>
      <c r="U43" s="711"/>
      <c r="W43" s="711"/>
      <c r="Y43" s="711" t="s">
        <v>121</v>
      </c>
      <c r="AA43" s="711"/>
      <c r="AC43" s="711"/>
      <c r="AE43" s="711"/>
      <c r="AG43" s="711"/>
      <c r="AI43" s="711"/>
      <c r="AK43" s="711"/>
      <c r="AM43" s="711"/>
    </row>
    <row r="44" spans="1:40" s="632" customFormat="1" ht="5" thickBot="1" x14ac:dyDescent="0.15">
      <c r="C44" s="633"/>
      <c r="G44" s="634"/>
      <c r="H44" s="634"/>
      <c r="I44" s="634"/>
      <c r="J44" s="634"/>
      <c r="K44" s="634"/>
      <c r="L44" s="634"/>
      <c r="M44" s="634"/>
      <c r="N44" s="634"/>
      <c r="O44" s="634"/>
      <c r="P44" s="634"/>
      <c r="Q44" s="634"/>
      <c r="R44" s="634"/>
      <c r="S44" s="634"/>
      <c r="T44" s="634"/>
      <c r="U44" s="634"/>
      <c r="V44" s="634"/>
      <c r="W44" s="634"/>
      <c r="X44" s="634"/>
      <c r="Y44" s="634"/>
      <c r="Z44" s="634"/>
      <c r="AA44" s="634"/>
      <c r="AB44" s="634"/>
      <c r="AC44" s="634"/>
      <c r="AD44" s="634"/>
      <c r="AE44" s="634"/>
      <c r="AF44" s="634"/>
      <c r="AG44" s="634"/>
      <c r="AH44" s="634"/>
      <c r="AI44" s="634"/>
      <c r="AJ44" s="634"/>
      <c r="AK44" s="634"/>
      <c r="AL44" s="634"/>
      <c r="AM44" s="634"/>
      <c r="AN44" s="634"/>
    </row>
    <row r="45" spans="1:40" s="665" customFormat="1" ht="14" x14ac:dyDescent="0.15">
      <c r="A45" s="641"/>
      <c r="B45" s="1276" t="s">
        <v>320</v>
      </c>
      <c r="C45" s="1276" t="s">
        <v>110</v>
      </c>
      <c r="D45" s="1276"/>
      <c r="E45" s="1277"/>
      <c r="F45" s="641"/>
      <c r="G45" s="688" t="s">
        <v>0</v>
      </c>
      <c r="H45" s="642"/>
      <c r="I45" s="688" t="s">
        <v>0</v>
      </c>
      <c r="J45" s="642"/>
      <c r="K45" s="688" t="s">
        <v>0</v>
      </c>
      <c r="L45" s="642"/>
      <c r="M45" s="688" t="s">
        <v>0</v>
      </c>
      <c r="N45" s="642"/>
      <c r="O45" s="688" t="s">
        <v>0</v>
      </c>
      <c r="P45" s="642"/>
      <c r="Q45" s="688" t="s">
        <v>0</v>
      </c>
      <c r="R45" s="642"/>
      <c r="S45" s="688" t="s">
        <v>0</v>
      </c>
      <c r="T45" s="642"/>
      <c r="U45" s="688" t="s">
        <v>0</v>
      </c>
      <c r="V45" s="642"/>
      <c r="W45" s="688" t="s">
        <v>0</v>
      </c>
      <c r="X45" s="642"/>
      <c r="Y45" s="688" t="s">
        <v>328</v>
      </c>
      <c r="Z45" s="642"/>
      <c r="AA45" s="688" t="s">
        <v>0</v>
      </c>
      <c r="AB45" s="642"/>
      <c r="AC45" s="688" t="s">
        <v>0</v>
      </c>
      <c r="AD45" s="642"/>
      <c r="AE45" s="688" t="s">
        <v>0</v>
      </c>
      <c r="AF45" s="642"/>
      <c r="AG45" s="688" t="s">
        <v>0</v>
      </c>
      <c r="AH45" s="642"/>
      <c r="AI45" s="688" t="s">
        <v>0</v>
      </c>
      <c r="AJ45" s="642"/>
      <c r="AK45" s="688" t="s">
        <v>0</v>
      </c>
      <c r="AL45" s="642"/>
      <c r="AM45" s="688" t="s">
        <v>0</v>
      </c>
      <c r="AN45" s="642"/>
    </row>
    <row r="46" spans="1:40" x14ac:dyDescent="0.15">
      <c r="B46" s="689" t="s">
        <v>22</v>
      </c>
      <c r="C46" s="1278" t="s">
        <v>329</v>
      </c>
      <c r="D46" s="1279" t="s">
        <v>509</v>
      </c>
      <c r="E46" s="690" t="s">
        <v>325</v>
      </c>
      <c r="G46" s="683"/>
      <c r="I46" s="683"/>
      <c r="K46" s="683"/>
      <c r="M46" s="683"/>
      <c r="O46" s="683"/>
      <c r="Q46" s="683" t="s">
        <v>91</v>
      </c>
      <c r="S46" s="683"/>
      <c r="U46" s="683"/>
      <c r="W46" s="683"/>
      <c r="Y46" s="683" t="s">
        <v>116</v>
      </c>
      <c r="AA46" s="683"/>
      <c r="AC46" s="683"/>
      <c r="AE46" s="683"/>
      <c r="AG46" s="683"/>
      <c r="AI46" s="683"/>
      <c r="AK46" s="683"/>
      <c r="AM46" s="683"/>
    </row>
    <row r="47" spans="1:40" x14ac:dyDescent="0.15">
      <c r="B47" s="691" t="s">
        <v>22</v>
      </c>
      <c r="C47" s="1272"/>
      <c r="D47" s="1274"/>
      <c r="E47" s="629" t="s">
        <v>326</v>
      </c>
      <c r="G47" s="684"/>
      <c r="I47" s="684"/>
      <c r="K47" s="684"/>
      <c r="M47" s="684"/>
      <c r="O47" s="684"/>
      <c r="Q47" s="684">
        <v>379</v>
      </c>
      <c r="S47" s="684"/>
      <c r="U47" s="684"/>
      <c r="W47" s="684"/>
      <c r="Y47" s="684" t="s">
        <v>116</v>
      </c>
      <c r="AA47" s="684"/>
      <c r="AC47" s="684"/>
      <c r="AE47" s="684"/>
      <c r="AG47" s="684"/>
      <c r="AI47" s="684"/>
      <c r="AK47" s="684"/>
      <c r="AM47" s="684"/>
    </row>
    <row r="48" spans="1:40" x14ac:dyDescent="0.15">
      <c r="B48" s="691" t="s">
        <v>21</v>
      </c>
      <c r="C48" s="1272"/>
      <c r="D48" s="1274"/>
      <c r="E48" s="629" t="s">
        <v>321</v>
      </c>
      <c r="G48" s="684"/>
      <c r="I48" s="684"/>
      <c r="K48" s="684"/>
      <c r="M48" s="684"/>
      <c r="O48" s="684"/>
      <c r="Q48" s="684">
        <v>479</v>
      </c>
      <c r="S48" s="684"/>
      <c r="U48" s="684"/>
      <c r="W48" s="684"/>
      <c r="Y48" s="684">
        <v>346</v>
      </c>
      <c r="AA48" s="684"/>
      <c r="AC48" s="684"/>
      <c r="AE48" s="684"/>
      <c r="AG48" s="684"/>
      <c r="AI48" s="684"/>
      <c r="AK48" s="684"/>
      <c r="AM48" s="684"/>
    </row>
    <row r="49" spans="2:40" x14ac:dyDescent="0.15">
      <c r="B49" s="691" t="s">
        <v>21</v>
      </c>
      <c r="C49" s="1272"/>
      <c r="D49" s="1274"/>
      <c r="E49" s="629" t="s">
        <v>322</v>
      </c>
      <c r="G49" s="684"/>
      <c r="I49" s="684"/>
      <c r="K49" s="684"/>
      <c r="M49" s="684"/>
      <c r="O49" s="684"/>
      <c r="Q49" s="684">
        <v>729</v>
      </c>
      <c r="S49" s="684"/>
      <c r="U49" s="684"/>
      <c r="W49" s="684"/>
      <c r="Y49" s="684">
        <v>508</v>
      </c>
      <c r="AA49" s="684"/>
      <c r="AC49" s="684"/>
      <c r="AE49" s="684"/>
      <c r="AG49" s="684"/>
      <c r="AI49" s="684"/>
      <c r="AK49" s="684"/>
      <c r="AM49" s="684"/>
    </row>
    <row r="50" spans="2:40" ht="14" thickBot="1" x14ac:dyDescent="0.2">
      <c r="B50" s="692" t="s">
        <v>21</v>
      </c>
      <c r="C50" s="1275"/>
      <c r="D50" s="1280"/>
      <c r="E50" s="630" t="s">
        <v>323</v>
      </c>
      <c r="G50" s="685"/>
      <c r="I50" s="685"/>
      <c r="K50" s="685"/>
      <c r="M50" s="685"/>
      <c r="O50" s="685"/>
      <c r="Q50" s="685">
        <v>829</v>
      </c>
      <c r="S50" s="685"/>
      <c r="U50" s="685"/>
      <c r="W50" s="685"/>
      <c r="Y50" s="685">
        <v>646</v>
      </c>
      <c r="AA50" s="685"/>
      <c r="AC50" s="685"/>
      <c r="AE50" s="685"/>
      <c r="AG50" s="685"/>
      <c r="AI50" s="685"/>
      <c r="AK50" s="685"/>
      <c r="AM50" s="685"/>
    </row>
    <row r="51" spans="2:40" ht="14" thickTop="1" x14ac:dyDescent="0.15">
      <c r="B51" s="693" t="s">
        <v>317</v>
      </c>
      <c r="C51" s="1271" t="s">
        <v>330</v>
      </c>
      <c r="D51" s="667" t="s">
        <v>114</v>
      </c>
      <c r="E51" s="628" t="s">
        <v>116</v>
      </c>
      <c r="G51" s="686"/>
      <c r="I51" s="686"/>
      <c r="K51" s="686"/>
      <c r="M51" s="686"/>
      <c r="O51" s="686"/>
      <c r="Q51" s="686" t="s">
        <v>116</v>
      </c>
      <c r="S51" s="686"/>
      <c r="U51" s="686"/>
      <c r="W51" s="686"/>
      <c r="Y51" s="686" t="s">
        <v>116</v>
      </c>
      <c r="AA51" s="686"/>
      <c r="AC51" s="686"/>
      <c r="AE51" s="686"/>
      <c r="AG51" s="686"/>
      <c r="AI51" s="686"/>
      <c r="AK51" s="686"/>
      <c r="AM51" s="686"/>
    </row>
    <row r="52" spans="2:40" x14ac:dyDescent="0.15">
      <c r="B52" s="691" t="s">
        <v>22</v>
      </c>
      <c r="C52" s="1272"/>
      <c r="D52" s="1274" t="s">
        <v>324</v>
      </c>
      <c r="E52" s="629" t="s">
        <v>321</v>
      </c>
      <c r="G52" s="684"/>
      <c r="I52" s="684"/>
      <c r="K52" s="684"/>
      <c r="M52" s="684"/>
      <c r="O52" s="684"/>
      <c r="Q52" s="684" t="s">
        <v>116</v>
      </c>
      <c r="S52" s="684"/>
      <c r="U52" s="684"/>
      <c r="W52" s="684"/>
      <c r="Y52" s="684" t="s">
        <v>116</v>
      </c>
      <c r="AA52" s="684"/>
      <c r="AC52" s="684"/>
      <c r="AE52" s="684"/>
      <c r="AG52" s="684"/>
      <c r="AI52" s="684"/>
      <c r="AK52" s="684"/>
      <c r="AM52" s="684"/>
    </row>
    <row r="53" spans="2:40" x14ac:dyDescent="0.15">
      <c r="B53" s="691" t="s">
        <v>22</v>
      </c>
      <c r="C53" s="1272"/>
      <c r="D53" s="1274"/>
      <c r="E53" s="629" t="s">
        <v>322</v>
      </c>
      <c r="G53" s="684"/>
      <c r="I53" s="684"/>
      <c r="K53" s="684"/>
      <c r="M53" s="684"/>
      <c r="O53" s="684"/>
      <c r="Q53" s="684" t="s">
        <v>116</v>
      </c>
      <c r="S53" s="684"/>
      <c r="U53" s="684"/>
      <c r="W53" s="684"/>
      <c r="Y53" s="684" t="s">
        <v>116</v>
      </c>
      <c r="AA53" s="684"/>
      <c r="AC53" s="684"/>
      <c r="AE53" s="684"/>
      <c r="AG53" s="684"/>
      <c r="AI53" s="684"/>
      <c r="AK53" s="684"/>
      <c r="AM53" s="684"/>
    </row>
    <row r="54" spans="2:40" x14ac:dyDescent="0.15">
      <c r="B54" s="691" t="s">
        <v>22</v>
      </c>
      <c r="C54" s="1272"/>
      <c r="D54" s="1274"/>
      <c r="E54" s="629" t="s">
        <v>323</v>
      </c>
      <c r="G54" s="684"/>
      <c r="I54" s="684"/>
      <c r="K54" s="684"/>
      <c r="M54" s="684"/>
      <c r="O54" s="684"/>
      <c r="Q54" s="684" t="s">
        <v>116</v>
      </c>
      <c r="S54" s="684"/>
      <c r="U54" s="684"/>
      <c r="W54" s="684"/>
      <c r="Y54" s="684" t="s">
        <v>116</v>
      </c>
      <c r="AA54" s="684"/>
      <c r="AC54" s="684"/>
      <c r="AE54" s="684"/>
      <c r="AG54" s="684"/>
      <c r="AI54" s="684"/>
      <c r="AK54" s="684"/>
      <c r="AM54" s="684"/>
    </row>
    <row r="55" spans="2:40" x14ac:dyDescent="0.15">
      <c r="B55" s="691" t="s">
        <v>22</v>
      </c>
      <c r="C55" s="1272"/>
      <c r="D55" s="668" t="s">
        <v>10</v>
      </c>
      <c r="E55" s="629" t="s">
        <v>32</v>
      </c>
      <c r="G55" s="684"/>
      <c r="I55" s="684"/>
      <c r="K55" s="684"/>
      <c r="M55" s="684"/>
      <c r="O55" s="684"/>
      <c r="Q55" s="684" t="s">
        <v>116</v>
      </c>
      <c r="S55" s="684"/>
      <c r="U55" s="684"/>
      <c r="W55" s="684"/>
      <c r="Y55" s="684" t="s">
        <v>116</v>
      </c>
      <c r="AA55" s="684"/>
      <c r="AC55" s="684"/>
      <c r="AE55" s="684"/>
      <c r="AG55" s="684"/>
      <c r="AI55" s="684"/>
      <c r="AK55" s="684"/>
      <c r="AM55" s="684"/>
    </row>
    <row r="56" spans="2:40" ht="14" thickBot="1" x14ac:dyDescent="0.2">
      <c r="B56" s="694" t="s">
        <v>22</v>
      </c>
      <c r="C56" s="1273"/>
      <c r="D56" s="695" t="s">
        <v>9</v>
      </c>
      <c r="E56" s="631" t="s">
        <v>32</v>
      </c>
      <c r="G56" s="687"/>
      <c r="I56" s="687"/>
      <c r="K56" s="687"/>
      <c r="M56" s="687"/>
      <c r="O56" s="687"/>
      <c r="Q56" s="687">
        <v>15</v>
      </c>
      <c r="S56" s="687"/>
      <c r="U56" s="687"/>
      <c r="W56" s="687"/>
      <c r="Y56" s="687" t="s">
        <v>635</v>
      </c>
      <c r="AA56" s="687"/>
      <c r="AC56" s="687"/>
      <c r="AE56" s="687"/>
      <c r="AG56" s="687"/>
      <c r="AI56" s="687"/>
      <c r="AK56" s="687"/>
      <c r="AM56" s="687"/>
    </row>
    <row r="57" spans="2:40" s="632" customFormat="1" ht="4" x14ac:dyDescent="0.1">
      <c r="C57" s="633"/>
      <c r="G57" s="634"/>
      <c r="H57" s="634"/>
      <c r="I57" s="634"/>
      <c r="J57" s="634"/>
      <c r="K57" s="634"/>
      <c r="L57" s="634"/>
      <c r="M57" s="634"/>
      <c r="N57" s="634"/>
      <c r="O57" s="634"/>
      <c r="P57" s="634"/>
      <c r="Q57" s="634"/>
      <c r="R57" s="634"/>
      <c r="S57" s="634"/>
      <c r="T57" s="634"/>
      <c r="U57" s="634"/>
      <c r="V57" s="634"/>
      <c r="W57" s="634"/>
      <c r="X57" s="634"/>
      <c r="Y57" s="634"/>
      <c r="Z57" s="634"/>
      <c r="AA57" s="634"/>
      <c r="AB57" s="634"/>
      <c r="AC57" s="634"/>
      <c r="AD57" s="634"/>
      <c r="AE57" s="634"/>
      <c r="AF57" s="634"/>
      <c r="AG57" s="634"/>
      <c r="AH57" s="634"/>
      <c r="AI57" s="634"/>
      <c r="AJ57" s="634"/>
      <c r="AK57" s="634"/>
      <c r="AL57" s="634"/>
      <c r="AM57" s="634"/>
      <c r="AN57" s="634"/>
    </row>
    <row r="58" spans="2:40" s="638" customFormat="1" x14ac:dyDescent="0.15">
      <c r="C58" s="666"/>
      <c r="G58" s="639"/>
      <c r="H58" s="639"/>
      <c r="I58" s="639"/>
      <c r="J58" s="639"/>
      <c r="K58" s="639"/>
      <c r="L58" s="639"/>
      <c r="M58" s="639"/>
      <c r="N58" s="639"/>
      <c r="O58" s="639"/>
      <c r="P58" s="639"/>
      <c r="Q58" s="639"/>
      <c r="R58" s="639"/>
      <c r="S58" s="639"/>
      <c r="T58" s="639"/>
      <c r="U58" s="639"/>
      <c r="V58" s="639"/>
      <c r="W58" s="639"/>
      <c r="X58" s="639"/>
      <c r="Y58" s="639"/>
      <c r="Z58" s="639"/>
      <c r="AA58" s="639"/>
      <c r="AB58" s="639"/>
      <c r="AC58" s="639"/>
      <c r="AD58" s="639"/>
      <c r="AE58" s="639"/>
      <c r="AF58" s="639"/>
      <c r="AG58" s="639"/>
      <c r="AH58" s="639"/>
      <c r="AI58" s="639"/>
      <c r="AJ58" s="639"/>
      <c r="AK58" s="639"/>
      <c r="AL58" s="639"/>
      <c r="AM58" s="639"/>
      <c r="AN58" s="639"/>
    </row>
    <row r="59" spans="2:40" s="638" customFormat="1" x14ac:dyDescent="0.15">
      <c r="C59" s="666"/>
      <c r="G59" s="639"/>
      <c r="H59" s="639"/>
      <c r="I59" s="639"/>
      <c r="J59" s="639"/>
      <c r="K59" s="639"/>
      <c r="L59" s="639"/>
      <c r="M59" s="639"/>
      <c r="N59" s="639"/>
      <c r="O59" s="639"/>
      <c r="P59" s="639"/>
      <c r="Q59" s="639"/>
      <c r="R59" s="639"/>
      <c r="S59" s="639"/>
      <c r="T59" s="639"/>
      <c r="U59" s="639"/>
      <c r="V59" s="639"/>
      <c r="W59" s="639"/>
      <c r="X59" s="639"/>
      <c r="Y59" s="639"/>
      <c r="Z59" s="639"/>
      <c r="AA59" s="639"/>
      <c r="AB59" s="639"/>
      <c r="AC59" s="639"/>
      <c r="AD59" s="639"/>
      <c r="AE59" s="639"/>
      <c r="AF59" s="639"/>
      <c r="AG59" s="639"/>
      <c r="AH59" s="639"/>
      <c r="AI59" s="639"/>
      <c r="AJ59" s="639"/>
      <c r="AK59" s="639"/>
      <c r="AL59" s="639"/>
      <c r="AM59" s="639"/>
      <c r="AN59" s="639"/>
    </row>
    <row r="60" spans="2:40" s="638" customFormat="1" x14ac:dyDescent="0.15">
      <c r="C60" s="666"/>
      <c r="G60" s="639"/>
      <c r="H60" s="639"/>
      <c r="I60" s="639"/>
      <c r="J60" s="639"/>
      <c r="K60" s="639"/>
      <c r="L60" s="639"/>
      <c r="M60" s="639"/>
      <c r="N60" s="639"/>
      <c r="O60" s="639"/>
      <c r="P60" s="639"/>
      <c r="Q60" s="639"/>
      <c r="R60" s="639"/>
      <c r="S60" s="639"/>
      <c r="T60" s="639"/>
      <c r="U60" s="639"/>
      <c r="V60" s="639"/>
      <c r="W60" s="639"/>
      <c r="X60" s="639"/>
      <c r="Y60" s="639"/>
      <c r="Z60" s="639"/>
      <c r="AA60" s="639"/>
      <c r="AB60" s="639"/>
      <c r="AC60" s="639"/>
      <c r="AD60" s="639"/>
      <c r="AE60" s="639"/>
      <c r="AF60" s="639"/>
      <c r="AG60" s="639"/>
      <c r="AH60" s="639"/>
      <c r="AI60" s="639"/>
      <c r="AJ60" s="639"/>
      <c r="AK60" s="639"/>
      <c r="AL60" s="639"/>
      <c r="AM60" s="639"/>
      <c r="AN60" s="639"/>
    </row>
    <row r="61" spans="2:40" s="638" customFormat="1" x14ac:dyDescent="0.15">
      <c r="C61" s="666"/>
      <c r="G61" s="639"/>
      <c r="H61" s="639"/>
      <c r="I61" s="639"/>
      <c r="J61" s="639"/>
      <c r="K61" s="639"/>
      <c r="L61" s="639"/>
      <c r="M61" s="639"/>
      <c r="N61" s="639"/>
      <c r="O61" s="639"/>
      <c r="P61" s="639"/>
      <c r="Q61" s="639"/>
      <c r="R61" s="639"/>
      <c r="S61" s="639"/>
      <c r="T61" s="639"/>
      <c r="U61" s="639"/>
      <c r="V61" s="639"/>
      <c r="W61" s="639"/>
      <c r="X61" s="639"/>
      <c r="Y61" s="639"/>
      <c r="Z61" s="639"/>
      <c r="AA61" s="639"/>
      <c r="AB61" s="639"/>
      <c r="AC61" s="639"/>
      <c r="AD61" s="639"/>
      <c r="AE61" s="639"/>
      <c r="AF61" s="639"/>
      <c r="AG61" s="639"/>
      <c r="AH61" s="639"/>
      <c r="AI61" s="639"/>
      <c r="AJ61" s="639"/>
      <c r="AK61" s="639"/>
      <c r="AL61" s="639"/>
      <c r="AM61" s="639"/>
      <c r="AN61" s="639"/>
    </row>
    <row r="62" spans="2:40" s="638" customFormat="1" x14ac:dyDescent="0.15">
      <c r="C62" s="666"/>
      <c r="G62" s="639"/>
      <c r="H62" s="639"/>
      <c r="I62" s="639"/>
      <c r="J62" s="639"/>
      <c r="K62" s="639"/>
      <c r="L62" s="639"/>
      <c r="M62" s="639"/>
      <c r="N62" s="639"/>
      <c r="O62" s="639"/>
      <c r="P62" s="639"/>
      <c r="Q62" s="639"/>
      <c r="R62" s="639"/>
      <c r="S62" s="639"/>
      <c r="T62" s="639"/>
      <c r="U62" s="639"/>
      <c r="V62" s="639"/>
      <c r="W62" s="639"/>
      <c r="X62" s="639"/>
      <c r="Y62" s="639"/>
      <c r="Z62" s="639"/>
      <c r="AA62" s="639"/>
      <c r="AB62" s="639"/>
      <c r="AC62" s="639"/>
      <c r="AD62" s="639"/>
      <c r="AE62" s="639"/>
      <c r="AF62" s="639"/>
      <c r="AG62" s="639"/>
      <c r="AH62" s="639"/>
      <c r="AI62" s="639"/>
      <c r="AJ62" s="639"/>
      <c r="AK62" s="639"/>
      <c r="AL62" s="639"/>
      <c r="AM62" s="639"/>
      <c r="AN62" s="639"/>
    </row>
    <row r="63" spans="2:40" s="638" customFormat="1" x14ac:dyDescent="0.15">
      <c r="C63" s="666"/>
      <c r="G63" s="639"/>
      <c r="H63" s="639"/>
      <c r="I63" s="639"/>
      <c r="J63" s="639"/>
      <c r="K63" s="639"/>
      <c r="L63" s="639"/>
      <c r="M63" s="639"/>
      <c r="N63" s="639"/>
      <c r="O63" s="639"/>
      <c r="P63" s="639"/>
      <c r="Q63" s="639"/>
      <c r="R63" s="639"/>
      <c r="S63" s="639"/>
      <c r="T63" s="639"/>
      <c r="U63" s="639"/>
      <c r="V63" s="639"/>
      <c r="W63" s="639"/>
      <c r="X63" s="639"/>
      <c r="Y63" s="639"/>
      <c r="Z63" s="639"/>
      <c r="AA63" s="639"/>
      <c r="AB63" s="639"/>
      <c r="AC63" s="639"/>
      <c r="AD63" s="639"/>
      <c r="AE63" s="639"/>
      <c r="AF63" s="639"/>
      <c r="AG63" s="639"/>
      <c r="AH63" s="639"/>
      <c r="AI63" s="639"/>
      <c r="AJ63" s="639"/>
      <c r="AK63" s="639"/>
      <c r="AL63" s="639"/>
      <c r="AM63" s="639"/>
      <c r="AN63" s="639"/>
    </row>
    <row r="64" spans="2:40" s="638" customFormat="1" x14ac:dyDescent="0.15">
      <c r="C64" s="666"/>
      <c r="G64" s="639"/>
      <c r="H64" s="639"/>
      <c r="I64" s="639"/>
      <c r="J64" s="639"/>
      <c r="K64" s="639"/>
      <c r="L64" s="639"/>
      <c r="M64" s="639"/>
      <c r="N64" s="639"/>
      <c r="O64" s="639"/>
      <c r="P64" s="639"/>
      <c r="Q64" s="639"/>
      <c r="R64" s="639"/>
      <c r="S64" s="639"/>
      <c r="T64" s="639"/>
      <c r="U64" s="639"/>
      <c r="V64" s="639"/>
      <c r="W64" s="639"/>
      <c r="X64" s="639"/>
      <c r="Y64" s="639"/>
      <c r="Z64" s="639"/>
      <c r="AA64" s="639"/>
      <c r="AB64" s="639"/>
      <c r="AC64" s="639"/>
      <c r="AD64" s="639"/>
      <c r="AE64" s="639"/>
      <c r="AF64" s="639"/>
      <c r="AG64" s="639"/>
      <c r="AH64" s="639"/>
      <c r="AI64" s="639"/>
      <c r="AJ64" s="639"/>
      <c r="AK64" s="639"/>
      <c r="AL64" s="639"/>
      <c r="AM64" s="639"/>
      <c r="AN64" s="639"/>
    </row>
    <row r="65" spans="3:40" s="638" customFormat="1" x14ac:dyDescent="0.15">
      <c r="C65" s="666"/>
      <c r="G65" s="639"/>
      <c r="H65" s="639"/>
      <c r="I65" s="639"/>
      <c r="J65" s="639"/>
      <c r="K65" s="639"/>
      <c r="L65" s="639"/>
      <c r="M65" s="639"/>
      <c r="N65" s="639"/>
      <c r="O65" s="639"/>
      <c r="P65" s="639"/>
      <c r="Q65" s="639"/>
      <c r="R65" s="639"/>
      <c r="S65" s="639"/>
      <c r="T65" s="639"/>
      <c r="U65" s="639"/>
      <c r="V65" s="639"/>
      <c r="W65" s="639"/>
      <c r="X65" s="639"/>
      <c r="Y65" s="639"/>
      <c r="Z65" s="639"/>
      <c r="AA65" s="639"/>
      <c r="AB65" s="639"/>
      <c r="AC65" s="639"/>
      <c r="AD65" s="639"/>
      <c r="AE65" s="639"/>
      <c r="AF65" s="639"/>
      <c r="AG65" s="639"/>
      <c r="AH65" s="639"/>
      <c r="AI65" s="639"/>
      <c r="AJ65" s="639"/>
      <c r="AK65" s="639"/>
      <c r="AL65" s="639"/>
      <c r="AM65" s="639"/>
      <c r="AN65" s="639"/>
    </row>
    <row r="66" spans="3:40" s="638" customFormat="1" x14ac:dyDescent="0.15">
      <c r="C66" s="666"/>
      <c r="G66" s="639"/>
      <c r="H66" s="639"/>
      <c r="I66" s="639"/>
      <c r="J66" s="639"/>
      <c r="K66" s="639"/>
      <c r="L66" s="639"/>
      <c r="M66" s="639"/>
      <c r="N66" s="639"/>
      <c r="O66" s="639"/>
      <c r="P66" s="639"/>
      <c r="Q66" s="639"/>
      <c r="R66" s="639"/>
      <c r="S66" s="639"/>
      <c r="T66" s="639"/>
      <c r="U66" s="639"/>
      <c r="V66" s="639"/>
      <c r="W66" s="639"/>
      <c r="X66" s="639"/>
      <c r="Y66" s="639"/>
      <c r="Z66" s="639"/>
      <c r="AA66" s="639"/>
      <c r="AB66" s="639"/>
      <c r="AC66" s="639"/>
      <c r="AD66" s="639"/>
      <c r="AE66" s="639"/>
      <c r="AF66" s="639"/>
      <c r="AG66" s="639"/>
      <c r="AH66" s="639"/>
      <c r="AI66" s="639"/>
      <c r="AJ66" s="639"/>
      <c r="AK66" s="639"/>
      <c r="AL66" s="639"/>
      <c r="AM66" s="639"/>
      <c r="AN66" s="639"/>
    </row>
    <row r="67" spans="3:40" s="638" customFormat="1" x14ac:dyDescent="0.15">
      <c r="C67" s="666"/>
      <c r="G67" s="639"/>
      <c r="H67" s="639"/>
      <c r="I67" s="639"/>
      <c r="J67" s="639"/>
      <c r="K67" s="639"/>
      <c r="L67" s="639"/>
      <c r="M67" s="639"/>
      <c r="N67" s="639"/>
      <c r="O67" s="639"/>
      <c r="P67" s="639"/>
      <c r="Q67" s="639"/>
      <c r="R67" s="639"/>
      <c r="S67" s="639"/>
      <c r="T67" s="639"/>
      <c r="U67" s="639"/>
      <c r="V67" s="639"/>
      <c r="W67" s="639"/>
      <c r="X67" s="639"/>
      <c r="Y67" s="639"/>
      <c r="Z67" s="639"/>
      <c r="AA67" s="639"/>
      <c r="AB67" s="639"/>
      <c r="AC67" s="639"/>
      <c r="AD67" s="639"/>
      <c r="AE67" s="639"/>
      <c r="AF67" s="639"/>
      <c r="AG67" s="639"/>
      <c r="AH67" s="639"/>
      <c r="AI67" s="639"/>
      <c r="AJ67" s="639"/>
      <c r="AK67" s="639"/>
      <c r="AL67" s="639"/>
      <c r="AM67" s="639"/>
      <c r="AN67" s="639"/>
    </row>
  </sheetData>
  <sheetProtection selectLockedCells="1"/>
  <protectedRanges>
    <protectedRange sqref="D58:E58" name="Range2_1_1"/>
    <protectedRange sqref="E43" name="Range1_3"/>
    <protectedRange sqref="K6 S6 U6 M6 G6 Q6 I6 O6 AA6 AC6 AE6 AG6 AI6 Y6 W6 AK6 AM6" name="Range1_2_1_1"/>
    <protectedRange sqref="K45 M45 S45 U45 G45 Q45 I45 O45 AA45 AC45 AE45 AG45 AI45 Y45 W45 AK45 AM45" name="Range1_2_2"/>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B1:B5 B57:B1048576 B7:B45">
    <cfRule type="cellIs" dxfId="1418" priority="28" operator="equal">
      <formula>"N"</formula>
    </cfRule>
    <cfRule type="cellIs" dxfId="1417" priority="30" operator="equal">
      <formula>"M"</formula>
    </cfRule>
  </conditionalFormatting>
  <conditionalFormatting sqref="D1:AN5 D57:AN1048576 F6:AN6 F46:AN56 D7:AN45">
    <cfRule type="expression" dxfId="1416" priority="25">
      <formula>IF($B1="M",TRUE,FALSE)</formula>
    </cfRule>
    <cfRule type="expression" dxfId="1415" priority="29">
      <formula>IF($B1="n",TRUE,FALSE)</formula>
    </cfRule>
  </conditionalFormatting>
  <conditionalFormatting sqref="A46:A56 A7:B43 A1:H5 A57:H1048576 A44:H45 F46:H56 D7:H43 A6 F6:H6 AP1:XFD1048576 I1:AN1048576">
    <cfRule type="cellIs" dxfId="1414" priority="27" operator="equal">
      <formula>"?"</formula>
    </cfRule>
    <cfRule type="containsBlanks" dxfId="1413" priority="31">
      <formula>LEN(TRIM(A1))=0</formula>
    </cfRule>
  </conditionalFormatting>
  <conditionalFormatting sqref="G1:AN1048576">
    <cfRule type="cellIs" dxfId="1412" priority="26" operator="equal">
      <formula>"N/A"</formula>
    </cfRule>
  </conditionalFormatting>
  <conditionalFormatting sqref="C7:C43">
    <cfRule type="cellIs" dxfId="1411" priority="23" operator="equal">
      <formula>"?"</formula>
    </cfRule>
    <cfRule type="containsBlanks" dxfId="1410" priority="24">
      <formula>LEN(TRIM(C7))=0</formula>
    </cfRule>
  </conditionalFormatting>
  <conditionalFormatting sqref="B46:B56">
    <cfRule type="cellIs" dxfId="1409" priority="19" operator="equal">
      <formula>"N"</formula>
    </cfRule>
    <cfRule type="cellIs" dxfId="1408" priority="21" operator="equal">
      <formula>"M"</formula>
    </cfRule>
  </conditionalFormatting>
  <conditionalFormatting sqref="D46:E56">
    <cfRule type="expression" dxfId="1407" priority="17">
      <formula>IF($B46="M",TRUE,FALSE)</formula>
    </cfRule>
    <cfRule type="expression" dxfId="1406" priority="20">
      <formula>IF($B46="n",TRUE,FALSE)</formula>
    </cfRule>
  </conditionalFormatting>
  <conditionalFormatting sqref="B46:B56 D46:E56">
    <cfRule type="cellIs" dxfId="1405" priority="18" operator="equal">
      <formula>"?"</formula>
    </cfRule>
    <cfRule type="containsBlanks" dxfId="1404" priority="22">
      <formula>LEN(TRIM(B46))=0</formula>
    </cfRule>
  </conditionalFormatting>
  <conditionalFormatting sqref="C46:C56">
    <cfRule type="cellIs" dxfId="1403" priority="15" operator="equal">
      <formula>"?"</formula>
    </cfRule>
    <cfRule type="containsBlanks" dxfId="1402" priority="16">
      <formula>LEN(TRIM(C46))=0</formula>
    </cfRule>
  </conditionalFormatting>
  <conditionalFormatting sqref="B6">
    <cfRule type="cellIs" dxfId="1401" priority="11" operator="equal">
      <formula>"N"</formula>
    </cfRule>
    <cfRule type="cellIs" dxfId="1400" priority="13" operator="equal">
      <formula>"M"</formula>
    </cfRule>
  </conditionalFormatting>
  <conditionalFormatting sqref="D6:E6">
    <cfRule type="expression" dxfId="1399" priority="9">
      <formula>IF($B6="M",TRUE,FALSE)</formula>
    </cfRule>
    <cfRule type="expression" dxfId="1398" priority="12">
      <formula>IF($B6="n",TRUE,FALSE)</formula>
    </cfRule>
  </conditionalFormatting>
  <conditionalFormatting sqref="B6:E6">
    <cfRule type="cellIs" dxfId="1397" priority="10" operator="equal">
      <formula>"?"</formula>
    </cfRule>
    <cfRule type="containsBlanks" dxfId="1396" priority="14">
      <formula>LEN(TRIM(B6))=0</formula>
    </cfRule>
  </conditionalFormatting>
  <conditionalFormatting sqref="AO1:AO13 AO15:AO47 AO49:AO1048576">
    <cfRule type="cellIs" dxfId="1395" priority="7" operator="equal">
      <formula>"N/A"</formula>
    </cfRule>
    <cfRule type="cellIs" dxfId="1394" priority="8" operator="equal">
      <formula>"?"</formula>
    </cfRule>
  </conditionalFormatting>
  <conditionalFormatting sqref="AO14">
    <cfRule type="cellIs" dxfId="1393" priority="5" operator="equal">
      <formula>"?"</formula>
    </cfRule>
    <cfRule type="containsBlanks" dxfId="1392" priority="6">
      <formula>LEN(TRIM(AO14))=0</formula>
    </cfRule>
  </conditionalFormatting>
  <conditionalFormatting sqref="AO1:AO47 AO49:AO1048576">
    <cfRule type="notContainsBlanks" dxfId="1391" priority="4">
      <formula>LEN(TRIM(AO1))&gt;0</formula>
    </cfRule>
  </conditionalFormatting>
  <conditionalFormatting sqref="AO48">
    <cfRule type="cellIs" dxfId="1390" priority="2" operator="equal">
      <formula>"N/A"</formula>
    </cfRule>
    <cfRule type="cellIs" dxfId="1389" priority="3" operator="equal">
      <formula>"?"</formula>
    </cfRule>
  </conditionalFormatting>
  <conditionalFormatting sqref="AO48">
    <cfRule type="notContainsBlanks" dxfId="1388" priority="1">
      <formula>LEN(TRIM(AO48))&gt;0</formula>
    </cfRule>
  </conditionalFormatting>
  <dataValidations count="1">
    <dataValidation type="list" allowBlank="1" showInputMessage="1" showErrorMessage="1" sqref="B7 B34:B43 B18:B31 B46:B56">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Q15" activePane="bottomRight" state="frozen"/>
      <selection activeCell="AO23" sqref="AO23"/>
      <selection pane="topRight" activeCell="AO23" sqref="AO23"/>
      <selection pane="bottomLeft" activeCell="AO23" sqref="AO23"/>
      <selection pane="bottomRight" activeCell="U1" sqref="R1:U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hidden="1" customWidth="1"/>
    <col min="19" max="19" width="20.6640625" style="767" hidden="1" customWidth="1"/>
    <col min="20" max="20" width="0.83203125" style="748" hidden="1" customWidth="1"/>
    <col min="21" max="21" width="20.6640625" style="767" hidden="1" customWidth="1"/>
    <col min="22" max="22" width="0.83203125" style="748"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M-19</v>
      </c>
      <c r="F2" s="744"/>
      <c r="G2" s="848" t="s">
        <v>382</v>
      </c>
      <c r="H2" s="745"/>
      <c r="I2" s="848" t="s">
        <v>383</v>
      </c>
      <c r="J2" s="745"/>
      <c r="K2" s="848" t="s">
        <v>459</v>
      </c>
      <c r="L2" s="745"/>
      <c r="M2" s="848" t="s">
        <v>384</v>
      </c>
      <c r="N2" s="745"/>
      <c r="O2" s="848" t="s">
        <v>102</v>
      </c>
      <c r="P2" s="745"/>
      <c r="Q2" s="848" t="s">
        <v>387</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19 INCH</v>
      </c>
      <c r="C3" s="1300"/>
      <c r="D3" s="1300"/>
      <c r="E3" s="1297"/>
      <c r="G3" s="849"/>
      <c r="I3" s="849"/>
      <c r="K3" s="849"/>
      <c r="M3" s="849"/>
      <c r="O3" s="849"/>
      <c r="Q3" s="849" t="s">
        <v>1253</v>
      </c>
      <c r="S3" s="849"/>
      <c r="U3" s="849" t="s">
        <v>261</v>
      </c>
      <c r="W3" s="849"/>
      <c r="Y3" s="849" t="s">
        <v>875</v>
      </c>
      <c r="AA3" s="849" t="s">
        <v>616</v>
      </c>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STANDARD FORMAT</v>
      </c>
      <c r="C4" s="1302"/>
      <c r="D4" s="1302"/>
      <c r="E4" s="1298"/>
      <c r="G4" s="850"/>
      <c r="I4" s="850"/>
      <c r="K4" s="850"/>
      <c r="M4" s="850"/>
      <c r="O4" s="850"/>
      <c r="Q4" s="850">
        <v>159</v>
      </c>
      <c r="S4" s="850"/>
      <c r="U4" s="850">
        <v>169</v>
      </c>
      <c r="W4" s="850"/>
      <c r="Y4" s="850">
        <v>115</v>
      </c>
      <c r="AA4" s="850">
        <v>200</v>
      </c>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27" thickBot="1" x14ac:dyDescent="0.2">
      <c r="A7" s="753"/>
      <c r="B7" s="828" t="s">
        <v>22</v>
      </c>
      <c r="C7" s="792" t="s">
        <v>277</v>
      </c>
      <c r="D7" s="793" t="s">
        <v>276</v>
      </c>
      <c r="E7" s="829" t="s">
        <v>32</v>
      </c>
      <c r="G7" s="811"/>
      <c r="I7" s="811"/>
      <c r="K7" s="811"/>
      <c r="M7" s="811"/>
      <c r="O7" s="811"/>
      <c r="Q7" s="811" t="s">
        <v>1254</v>
      </c>
      <c r="S7" s="811"/>
      <c r="U7" s="811" t="s">
        <v>284</v>
      </c>
      <c r="W7" s="811"/>
      <c r="Y7" s="811" t="s">
        <v>876</v>
      </c>
      <c r="AA7" s="811" t="s">
        <v>214</v>
      </c>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t="s">
        <v>116</v>
      </c>
      <c r="S8" s="812"/>
      <c r="U8" s="812" t="s">
        <v>116</v>
      </c>
      <c r="W8" s="812"/>
      <c r="Y8" s="812" t="s">
        <v>116</v>
      </c>
      <c r="AA8" s="812" t="s">
        <v>116</v>
      </c>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t="s">
        <v>116</v>
      </c>
      <c r="S9" s="812"/>
      <c r="U9" s="812" t="s">
        <v>116</v>
      </c>
      <c r="W9" s="812"/>
      <c r="Y9" s="812" t="s">
        <v>116</v>
      </c>
      <c r="AA9" s="812" t="s">
        <v>116</v>
      </c>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t="s">
        <v>116</v>
      </c>
      <c r="R10" s="755"/>
      <c r="S10" s="813"/>
      <c r="T10" s="755"/>
      <c r="U10" s="813" t="s">
        <v>116</v>
      </c>
      <c r="V10" s="755"/>
      <c r="W10" s="813"/>
      <c r="X10" s="755"/>
      <c r="Y10" s="813" t="s">
        <v>116</v>
      </c>
      <c r="Z10" s="755"/>
      <c r="AA10" s="813" t="s">
        <v>116</v>
      </c>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t="s">
        <v>116</v>
      </c>
      <c r="S11" s="814"/>
      <c r="U11" s="814" t="s">
        <v>116</v>
      </c>
      <c r="W11" s="814"/>
      <c r="Y11" s="814" t="s">
        <v>116</v>
      </c>
      <c r="AA11" s="814" t="s">
        <v>116</v>
      </c>
      <c r="AC11" s="814"/>
      <c r="AE11" s="814"/>
      <c r="AG11" s="814"/>
      <c r="AI11" s="814"/>
      <c r="AK11" s="814"/>
      <c r="AM11" s="814"/>
    </row>
    <row r="12" spans="1:41" ht="13.5" customHeight="1" thickTop="1" x14ac:dyDescent="0.15">
      <c r="B12" s="834" t="s">
        <v>317</v>
      </c>
      <c r="C12" s="1285" t="s">
        <v>481</v>
      </c>
      <c r="D12" s="782" t="s">
        <v>288</v>
      </c>
      <c r="E12" s="835" t="s">
        <v>116</v>
      </c>
      <c r="F12" s="756"/>
      <c r="G12" s="815"/>
      <c r="H12" s="757"/>
      <c r="I12" s="815"/>
      <c r="J12" s="757"/>
      <c r="K12" s="815"/>
      <c r="L12" s="757"/>
      <c r="M12" s="815"/>
      <c r="N12" s="757"/>
      <c r="O12" s="815"/>
      <c r="P12" s="757"/>
      <c r="Q12" s="815" t="s">
        <v>116</v>
      </c>
      <c r="R12" s="757"/>
      <c r="S12" s="815"/>
      <c r="T12" s="757"/>
      <c r="U12" s="815" t="s">
        <v>116</v>
      </c>
      <c r="V12" s="757"/>
      <c r="W12" s="815"/>
      <c r="X12" s="757"/>
      <c r="Y12" s="815" t="s">
        <v>116</v>
      </c>
      <c r="Z12" s="757"/>
      <c r="AA12" s="815" t="s">
        <v>116</v>
      </c>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t="s">
        <v>116</v>
      </c>
      <c r="R13" s="759"/>
      <c r="S13" s="816"/>
      <c r="T13" s="759"/>
      <c r="U13" s="816" t="s">
        <v>116</v>
      </c>
      <c r="V13" s="759"/>
      <c r="W13" s="816"/>
      <c r="X13" s="759"/>
      <c r="Y13" s="816" t="s">
        <v>116</v>
      </c>
      <c r="Z13" s="759"/>
      <c r="AA13" s="816" t="s">
        <v>116</v>
      </c>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t="s">
        <v>116</v>
      </c>
      <c r="R14" s="757"/>
      <c r="S14" s="817"/>
      <c r="T14" s="757"/>
      <c r="U14" s="817" t="s">
        <v>116</v>
      </c>
      <c r="V14" s="757"/>
      <c r="W14" s="817"/>
      <c r="X14" s="757"/>
      <c r="Y14" s="817" t="s">
        <v>116</v>
      </c>
      <c r="Z14" s="757"/>
      <c r="AA14" s="817" t="s">
        <v>116</v>
      </c>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t="s">
        <v>116</v>
      </c>
      <c r="R15" s="762"/>
      <c r="S15" s="818"/>
      <c r="T15" s="762"/>
      <c r="U15" s="818" t="s">
        <v>116</v>
      </c>
      <c r="V15" s="762"/>
      <c r="W15" s="818"/>
      <c r="X15" s="762"/>
      <c r="Y15" s="818" t="s">
        <v>116</v>
      </c>
      <c r="Z15" s="762"/>
      <c r="AA15" s="818" t="s">
        <v>116</v>
      </c>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t="s">
        <v>116</v>
      </c>
      <c r="S16" s="814"/>
      <c r="U16" s="814" t="s">
        <v>116</v>
      </c>
      <c r="W16" s="814"/>
      <c r="Y16" s="814" t="s">
        <v>116</v>
      </c>
      <c r="AA16" s="814" t="s">
        <v>116</v>
      </c>
      <c r="AC16" s="814"/>
      <c r="AE16" s="814"/>
      <c r="AG16" s="814"/>
      <c r="AI16" s="814"/>
      <c r="AK16" s="814"/>
      <c r="AM16" s="814"/>
    </row>
    <row r="17" spans="1:41" ht="19" thickTop="1" thickBot="1" x14ac:dyDescent="0.2">
      <c r="B17" s="830" t="s">
        <v>317</v>
      </c>
      <c r="C17" s="790" t="s">
        <v>465</v>
      </c>
      <c r="D17" s="779" t="s">
        <v>2</v>
      </c>
      <c r="E17" s="831" t="s">
        <v>116</v>
      </c>
      <c r="G17" s="812"/>
      <c r="I17" s="812"/>
      <c r="K17" s="812"/>
      <c r="M17" s="812"/>
      <c r="O17" s="812"/>
      <c r="Q17" s="812" t="s">
        <v>116</v>
      </c>
      <c r="S17" s="812"/>
      <c r="U17" s="812" t="s">
        <v>116</v>
      </c>
      <c r="W17" s="812"/>
      <c r="Y17" s="812" t="s">
        <v>116</v>
      </c>
      <c r="AA17" s="812" t="s">
        <v>116</v>
      </c>
      <c r="AC17" s="812"/>
      <c r="AE17" s="812"/>
      <c r="AG17" s="812"/>
      <c r="AI17" s="812"/>
      <c r="AK17" s="812"/>
      <c r="AM17" s="812"/>
    </row>
    <row r="18" spans="1:41" s="766" customFormat="1" ht="14" thickTop="1" x14ac:dyDescent="0.15">
      <c r="A18" s="764"/>
      <c r="B18" s="840" t="s">
        <v>21</v>
      </c>
      <c r="C18" s="1285" t="s">
        <v>482</v>
      </c>
      <c r="D18" s="786" t="s">
        <v>486</v>
      </c>
      <c r="E18" s="841" t="s">
        <v>536</v>
      </c>
      <c r="F18" s="764"/>
      <c r="G18" s="819"/>
      <c r="H18" s="765"/>
      <c r="I18" s="819"/>
      <c r="J18" s="765"/>
      <c r="K18" s="819"/>
      <c r="L18" s="765"/>
      <c r="M18" s="819"/>
      <c r="N18" s="765"/>
      <c r="O18" s="819"/>
      <c r="P18" s="765"/>
      <c r="Q18" s="819" t="s">
        <v>536</v>
      </c>
      <c r="R18" s="765"/>
      <c r="S18" s="819"/>
      <c r="T18" s="765"/>
      <c r="U18" s="819" t="s">
        <v>536</v>
      </c>
      <c r="V18" s="765"/>
      <c r="W18" s="819"/>
      <c r="X18" s="765"/>
      <c r="Y18" s="819" t="s">
        <v>536</v>
      </c>
      <c r="Z18" s="765"/>
      <c r="AA18" s="819" t="s">
        <v>536</v>
      </c>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t="s">
        <v>262</v>
      </c>
      <c r="S19" s="820"/>
      <c r="U19" s="820" t="s">
        <v>262</v>
      </c>
      <c r="W19" s="820"/>
      <c r="Y19" s="820" t="s">
        <v>262</v>
      </c>
      <c r="AA19" s="820" t="s">
        <v>215</v>
      </c>
      <c r="AC19" s="820"/>
      <c r="AE19" s="820"/>
      <c r="AG19" s="820"/>
      <c r="AI19" s="820"/>
      <c r="AK19" s="820"/>
      <c r="AM19" s="820"/>
    </row>
    <row r="20" spans="1:41" x14ac:dyDescent="0.15">
      <c r="B20" s="802" t="s">
        <v>21</v>
      </c>
      <c r="C20" s="1286"/>
      <c r="D20" s="783" t="s">
        <v>51</v>
      </c>
      <c r="E20" s="803" t="s">
        <v>569</v>
      </c>
      <c r="G20" s="820"/>
      <c r="I20" s="820"/>
      <c r="K20" s="820"/>
      <c r="M20" s="820"/>
      <c r="O20" s="820"/>
      <c r="Q20" s="820" t="s">
        <v>569</v>
      </c>
      <c r="S20" s="820"/>
      <c r="U20" s="820" t="s">
        <v>1352</v>
      </c>
      <c r="W20" s="820"/>
      <c r="Y20" s="820" t="s">
        <v>569</v>
      </c>
      <c r="AA20" s="820" t="s">
        <v>216</v>
      </c>
      <c r="AC20" s="820"/>
      <c r="AE20" s="820"/>
      <c r="AG20" s="820"/>
      <c r="AI20" s="820"/>
      <c r="AK20" s="820"/>
      <c r="AM20" s="820"/>
    </row>
    <row r="21" spans="1:41" x14ac:dyDescent="0.15">
      <c r="B21" s="802" t="s">
        <v>21</v>
      </c>
      <c r="C21" s="1286"/>
      <c r="D21" s="783" t="s">
        <v>52</v>
      </c>
      <c r="E21" s="803" t="s">
        <v>53</v>
      </c>
      <c r="G21" s="820"/>
      <c r="I21" s="820"/>
      <c r="K21" s="820"/>
      <c r="M21" s="820"/>
      <c r="O21" s="820"/>
      <c r="Q21" s="820" t="s">
        <v>53</v>
      </c>
      <c r="S21" s="820"/>
      <c r="U21" s="820" t="s">
        <v>101</v>
      </c>
      <c r="W21" s="820"/>
      <c r="Y21" s="820" t="s">
        <v>101</v>
      </c>
      <c r="AA21" s="820" t="s">
        <v>217</v>
      </c>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t="s">
        <v>55</v>
      </c>
      <c r="S22" s="814"/>
      <c r="U22" s="814" t="s">
        <v>55</v>
      </c>
      <c r="W22" s="814"/>
      <c r="Y22" s="814" t="s">
        <v>218</v>
      </c>
      <c r="AA22" s="814" t="s">
        <v>218</v>
      </c>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t="s">
        <v>1353</v>
      </c>
      <c r="S23" s="821"/>
      <c r="U23" s="821" t="s">
        <v>1353</v>
      </c>
      <c r="W23" s="821"/>
      <c r="Y23" s="821" t="s">
        <v>1353</v>
      </c>
      <c r="AA23" s="821" t="s">
        <v>1353</v>
      </c>
      <c r="AC23" s="821"/>
      <c r="AE23" s="821"/>
      <c r="AG23" s="821"/>
      <c r="AI23" s="821"/>
      <c r="AK23" s="821"/>
      <c r="AM23" s="821"/>
    </row>
    <row r="24" spans="1:41" x14ac:dyDescent="0.15">
      <c r="B24" s="802" t="s">
        <v>317</v>
      </c>
      <c r="C24" s="1286"/>
      <c r="D24" s="783" t="s">
        <v>4</v>
      </c>
      <c r="E24" s="803" t="s">
        <v>116</v>
      </c>
      <c r="G24" s="820"/>
      <c r="I24" s="820"/>
      <c r="K24" s="820"/>
      <c r="M24" s="820"/>
      <c r="O24" s="820"/>
      <c r="Q24" s="820" t="s">
        <v>116</v>
      </c>
      <c r="S24" s="820"/>
      <c r="U24" s="820" t="s">
        <v>116</v>
      </c>
      <c r="W24" s="820"/>
      <c r="Y24" s="820" t="s">
        <v>116</v>
      </c>
      <c r="AA24" s="820" t="s">
        <v>116</v>
      </c>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t="s">
        <v>116</v>
      </c>
      <c r="S25" s="814"/>
      <c r="U25" s="814" t="s">
        <v>116</v>
      </c>
      <c r="W25" s="814"/>
      <c r="Y25" s="814" t="s">
        <v>116</v>
      </c>
      <c r="AA25" s="814" t="s">
        <v>116</v>
      </c>
      <c r="AC25" s="814"/>
      <c r="AE25" s="814"/>
      <c r="AG25" s="814"/>
      <c r="AI25" s="814"/>
      <c r="AK25" s="814"/>
      <c r="AM25" s="814"/>
    </row>
    <row r="26" spans="1:41" ht="27" thickTop="1" x14ac:dyDescent="0.15">
      <c r="B26" s="806" t="s">
        <v>21</v>
      </c>
      <c r="C26" s="1285" t="s">
        <v>235</v>
      </c>
      <c r="D26" s="787" t="s">
        <v>64</v>
      </c>
      <c r="E26" s="807" t="s">
        <v>36</v>
      </c>
      <c r="F26" s="749"/>
      <c r="G26" s="821"/>
      <c r="H26" s="767"/>
      <c r="I26" s="821"/>
      <c r="J26" s="767"/>
      <c r="K26" s="821"/>
      <c r="L26" s="767"/>
      <c r="M26" s="821"/>
      <c r="N26" s="767"/>
      <c r="O26" s="821"/>
      <c r="P26" s="767"/>
      <c r="Q26" s="821" t="s">
        <v>1255</v>
      </c>
      <c r="R26" s="767"/>
      <c r="S26" s="821"/>
      <c r="T26" s="767"/>
      <c r="U26" s="821" t="s">
        <v>264</v>
      </c>
      <c r="V26" s="767"/>
      <c r="W26" s="821"/>
      <c r="X26" s="767"/>
      <c r="Y26" s="821" t="s">
        <v>877</v>
      </c>
      <c r="Z26" s="767"/>
      <c r="AA26" s="821" t="s">
        <v>220</v>
      </c>
      <c r="AB26" s="767"/>
      <c r="AC26" s="821"/>
      <c r="AD26" s="767"/>
      <c r="AE26" s="821"/>
      <c r="AF26" s="767"/>
      <c r="AG26" s="821"/>
      <c r="AH26" s="767"/>
      <c r="AI26" s="821"/>
      <c r="AJ26" s="767"/>
      <c r="AK26" s="821"/>
      <c r="AL26" s="767"/>
      <c r="AM26" s="821"/>
      <c r="AN26" s="767"/>
    </row>
    <row r="27" spans="1:41" ht="26" x14ac:dyDescent="0.15">
      <c r="B27" s="802" t="s">
        <v>22</v>
      </c>
      <c r="C27" s="1286"/>
      <c r="D27" s="783" t="s">
        <v>111</v>
      </c>
      <c r="E27" s="803" t="s">
        <v>32</v>
      </c>
      <c r="G27" s="820"/>
      <c r="I27" s="820"/>
      <c r="K27" s="820"/>
      <c r="M27" s="820"/>
      <c r="O27" s="820"/>
      <c r="Q27" s="820" t="s">
        <v>633</v>
      </c>
      <c r="S27" s="820"/>
      <c r="U27" s="820" t="s">
        <v>1000</v>
      </c>
      <c r="W27" s="820"/>
      <c r="Y27" s="820" t="s">
        <v>633</v>
      </c>
      <c r="AA27" s="820" t="s">
        <v>617</v>
      </c>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t="s">
        <v>44</v>
      </c>
      <c r="R28" s="769"/>
      <c r="S28" s="822"/>
      <c r="T28" s="769"/>
      <c r="U28" s="822" t="s">
        <v>545</v>
      </c>
      <c r="V28" s="769"/>
      <c r="W28" s="822"/>
      <c r="X28" s="769"/>
      <c r="Y28" s="822" t="s">
        <v>91</v>
      </c>
      <c r="Z28" s="769"/>
      <c r="AA28" s="822" t="s">
        <v>91</v>
      </c>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t="s">
        <v>44</v>
      </c>
      <c r="S29" s="814"/>
      <c r="U29" s="814" t="s">
        <v>44</v>
      </c>
      <c r="W29" s="814"/>
      <c r="Y29" s="814" t="s">
        <v>44</v>
      </c>
      <c r="AA29" s="814" t="s">
        <v>44</v>
      </c>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t="s">
        <v>1256</v>
      </c>
      <c r="R30" s="771"/>
      <c r="S30" s="823"/>
      <c r="T30" s="771"/>
      <c r="U30" s="823" t="s">
        <v>504</v>
      </c>
      <c r="V30" s="771"/>
      <c r="W30" s="823"/>
      <c r="X30" s="771"/>
      <c r="Y30" s="823" t="s">
        <v>543</v>
      </c>
      <c r="Z30" s="771"/>
      <c r="AA30" s="823" t="s">
        <v>543</v>
      </c>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t="s">
        <v>44</v>
      </c>
      <c r="S31" s="820"/>
      <c r="U31" s="820" t="s">
        <v>44</v>
      </c>
      <c r="W31" s="820"/>
      <c r="Y31" s="820" t="s">
        <v>44</v>
      </c>
      <c r="AA31" s="820" t="s">
        <v>44</v>
      </c>
      <c r="AC31" s="820"/>
      <c r="AE31" s="820"/>
      <c r="AG31" s="820"/>
      <c r="AI31" s="820"/>
      <c r="AK31" s="820"/>
      <c r="AM31" s="820"/>
    </row>
    <row r="32" spans="1:41" x14ac:dyDescent="0.15">
      <c r="B32" s="802" t="s">
        <v>22</v>
      </c>
      <c r="C32" s="1286"/>
      <c r="D32" s="783" t="s">
        <v>57</v>
      </c>
      <c r="E32" s="803" t="s">
        <v>32</v>
      </c>
      <c r="G32" s="820"/>
      <c r="I32" s="820"/>
      <c r="K32" s="820"/>
      <c r="M32" s="820"/>
      <c r="O32" s="820"/>
      <c r="Q32" s="820" t="s">
        <v>44</v>
      </c>
      <c r="S32" s="820"/>
      <c r="U32" s="820" t="s">
        <v>44</v>
      </c>
      <c r="W32" s="820"/>
      <c r="Y32" s="820" t="s">
        <v>535</v>
      </c>
      <c r="AA32" s="820" t="s">
        <v>44</v>
      </c>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t="s">
        <v>44</v>
      </c>
      <c r="S33" s="814"/>
      <c r="U33" s="814" t="s">
        <v>535</v>
      </c>
      <c r="W33" s="814"/>
      <c r="Y33" s="814" t="s">
        <v>535</v>
      </c>
      <c r="AA33" s="814" t="s">
        <v>535</v>
      </c>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t="s">
        <v>116</v>
      </c>
      <c r="S34" s="821"/>
      <c r="U34" s="821" t="s">
        <v>116</v>
      </c>
      <c r="W34" s="821"/>
      <c r="Y34" s="821" t="s">
        <v>116</v>
      </c>
      <c r="AA34" s="821" t="s">
        <v>116</v>
      </c>
      <c r="AC34" s="821"/>
      <c r="AE34" s="821"/>
      <c r="AG34" s="821"/>
      <c r="AI34" s="821"/>
      <c r="AK34" s="821"/>
      <c r="AM34" s="821"/>
    </row>
    <row r="35" spans="1:41" x14ac:dyDescent="0.15">
      <c r="B35" s="802" t="s">
        <v>317</v>
      </c>
      <c r="C35" s="1286"/>
      <c r="D35" s="783" t="s">
        <v>116</v>
      </c>
      <c r="E35" s="803" t="s">
        <v>116</v>
      </c>
      <c r="G35" s="824"/>
      <c r="I35" s="824"/>
      <c r="K35" s="824"/>
      <c r="M35" s="824"/>
      <c r="O35" s="824"/>
      <c r="Q35" s="824" t="s">
        <v>116</v>
      </c>
      <c r="S35" s="824"/>
      <c r="U35" s="824" t="s">
        <v>116</v>
      </c>
      <c r="W35" s="824"/>
      <c r="Y35" s="824" t="s">
        <v>116</v>
      </c>
      <c r="AA35" s="824" t="s">
        <v>116</v>
      </c>
      <c r="AC35" s="824"/>
      <c r="AE35" s="824"/>
      <c r="AG35" s="824"/>
      <c r="AI35" s="824"/>
      <c r="AK35" s="824"/>
      <c r="AM35" s="824"/>
    </row>
    <row r="36" spans="1:41" x14ac:dyDescent="0.15">
      <c r="B36" s="802" t="s">
        <v>317</v>
      </c>
      <c r="C36" s="1286"/>
      <c r="D36" s="783" t="s">
        <v>116</v>
      </c>
      <c r="E36" s="803" t="s">
        <v>116</v>
      </c>
      <c r="G36" s="820"/>
      <c r="I36" s="820"/>
      <c r="K36" s="820"/>
      <c r="M36" s="820"/>
      <c r="O36" s="820"/>
      <c r="Q36" s="820" t="s">
        <v>116</v>
      </c>
      <c r="S36" s="820"/>
      <c r="U36" s="820" t="s">
        <v>116</v>
      </c>
      <c r="W36" s="820"/>
      <c r="Y36" s="820" t="s">
        <v>116</v>
      </c>
      <c r="AA36" s="820" t="s">
        <v>116</v>
      </c>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t="s">
        <v>116</v>
      </c>
      <c r="S37" s="814"/>
      <c r="U37" s="814" t="s">
        <v>116</v>
      </c>
      <c r="W37" s="814"/>
      <c r="Y37" s="814" t="s">
        <v>116</v>
      </c>
      <c r="AA37" s="814" t="s">
        <v>116</v>
      </c>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v>16</v>
      </c>
      <c r="R38" s="926"/>
      <c r="S38" s="925"/>
      <c r="T38" s="926"/>
      <c r="U38" s="925">
        <v>15.8</v>
      </c>
      <c r="V38" s="926"/>
      <c r="W38" s="925"/>
      <c r="X38" s="926"/>
      <c r="Y38" s="925">
        <v>15</v>
      </c>
      <c r="Z38" s="926"/>
      <c r="AA38" s="925">
        <v>24</v>
      </c>
      <c r="AB38" s="926"/>
      <c r="AC38" s="925"/>
      <c r="AD38" s="926"/>
      <c r="AE38" s="925"/>
      <c r="AF38" s="926"/>
      <c r="AG38" s="925"/>
      <c r="AH38" s="926"/>
      <c r="AI38" s="925"/>
      <c r="AJ38" s="926"/>
      <c r="AK38" s="925"/>
      <c r="AL38" s="926"/>
      <c r="AM38" s="925"/>
      <c r="AN38" s="926"/>
      <c r="AO38" s="749"/>
    </row>
    <row r="39" spans="1:41" x14ac:dyDescent="0.15">
      <c r="B39" s="802" t="s">
        <v>22</v>
      </c>
      <c r="C39" s="1286"/>
      <c r="D39" s="783" t="s">
        <v>59</v>
      </c>
      <c r="E39" s="803" t="s">
        <v>60</v>
      </c>
      <c r="G39" s="820"/>
      <c r="I39" s="820"/>
      <c r="K39" s="820"/>
      <c r="M39" s="820"/>
      <c r="O39" s="820"/>
      <c r="Q39" s="820" t="s">
        <v>1257</v>
      </c>
      <c r="S39" s="820"/>
      <c r="U39" s="820" t="s">
        <v>263</v>
      </c>
      <c r="W39" s="820"/>
      <c r="Y39" s="820" t="s">
        <v>878</v>
      </c>
      <c r="AA39" s="820" t="s">
        <v>219</v>
      </c>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t="s">
        <v>116</v>
      </c>
      <c r="S40" s="814"/>
      <c r="U40" s="814" t="s">
        <v>116</v>
      </c>
      <c r="W40" s="814"/>
      <c r="Y40" s="814" t="s">
        <v>116</v>
      </c>
      <c r="AA40" s="814" t="s">
        <v>116</v>
      </c>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t="s">
        <v>61</v>
      </c>
      <c r="S41" s="821"/>
      <c r="U41" s="821" t="s">
        <v>61</v>
      </c>
      <c r="W41" s="821"/>
      <c r="Y41" s="821" t="s">
        <v>61</v>
      </c>
      <c r="AA41" s="821" t="s">
        <v>61</v>
      </c>
      <c r="AC41" s="821"/>
      <c r="AE41" s="821"/>
      <c r="AG41" s="821"/>
      <c r="AI41" s="821"/>
      <c r="AK41" s="821"/>
      <c r="AM41" s="821"/>
    </row>
    <row r="42" spans="1:41" x14ac:dyDescent="0.15">
      <c r="B42" s="845" t="s">
        <v>21</v>
      </c>
      <c r="C42" s="1286"/>
      <c r="D42" s="789" t="s">
        <v>6</v>
      </c>
      <c r="E42" s="846" t="s">
        <v>49</v>
      </c>
      <c r="F42" s="773"/>
      <c r="G42" s="825"/>
      <c r="H42" s="774"/>
      <c r="I42" s="825"/>
      <c r="J42" s="774"/>
      <c r="K42" s="825"/>
      <c r="L42" s="774"/>
      <c r="M42" s="825"/>
      <c r="N42" s="774"/>
      <c r="O42" s="825"/>
      <c r="P42" s="774"/>
      <c r="Q42" s="825">
        <v>4.0999999999999996</v>
      </c>
      <c r="R42" s="774"/>
      <c r="S42" s="825"/>
      <c r="T42" s="774"/>
      <c r="U42" s="825">
        <v>4.0999999999999996</v>
      </c>
      <c r="V42" s="774"/>
      <c r="W42" s="825"/>
      <c r="X42" s="774"/>
      <c r="Y42" s="825">
        <v>6</v>
      </c>
      <c r="Z42" s="774"/>
      <c r="AA42" s="825">
        <v>6</v>
      </c>
      <c r="AB42" s="774"/>
      <c r="AC42" s="825"/>
      <c r="AD42" s="774"/>
      <c r="AE42" s="825"/>
      <c r="AF42" s="774"/>
      <c r="AG42" s="825"/>
      <c r="AH42" s="774"/>
      <c r="AI42" s="825"/>
      <c r="AJ42" s="774"/>
      <c r="AK42" s="825"/>
      <c r="AL42" s="774"/>
      <c r="AM42" s="825"/>
      <c r="AN42" s="774"/>
    </row>
    <row r="43" spans="1:41" ht="14" thickBot="1" x14ac:dyDescent="0.2">
      <c r="B43" s="808" t="s">
        <v>21</v>
      </c>
      <c r="C43" s="1294"/>
      <c r="D43" s="847" t="s">
        <v>7</v>
      </c>
      <c r="E43" s="810" t="s">
        <v>122</v>
      </c>
      <c r="G43" s="826"/>
      <c r="I43" s="826"/>
      <c r="K43" s="826"/>
      <c r="M43" s="826"/>
      <c r="O43" s="826"/>
      <c r="Q43" s="826" t="s">
        <v>100</v>
      </c>
      <c r="S43" s="826"/>
      <c r="U43" s="826" t="s">
        <v>100</v>
      </c>
      <c r="W43" s="826"/>
      <c r="Y43" s="826" t="s">
        <v>100</v>
      </c>
      <c r="AA43" s="826" t="s">
        <v>100</v>
      </c>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794" t="s">
        <v>328</v>
      </c>
      <c r="AB45" s="1047"/>
      <c r="AC45" s="794"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t="s">
        <v>116</v>
      </c>
      <c r="W46" s="795"/>
      <c r="Y46" s="795" t="s">
        <v>116</v>
      </c>
      <c r="AA46" s="795" t="s">
        <v>116</v>
      </c>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t="s">
        <v>116</v>
      </c>
      <c r="W47" s="796"/>
      <c r="Y47" s="796" t="s">
        <v>116</v>
      </c>
      <c r="AA47" s="796" t="s">
        <v>116</v>
      </c>
      <c r="AC47" s="796"/>
      <c r="AE47" s="796"/>
      <c r="AG47" s="796"/>
      <c r="AI47" s="796"/>
      <c r="AK47" s="796"/>
      <c r="AM47" s="796"/>
    </row>
    <row r="48" spans="1:41" x14ac:dyDescent="0.15">
      <c r="B48" s="802" t="s">
        <v>21</v>
      </c>
      <c r="C48" s="1286"/>
      <c r="D48" s="1292"/>
      <c r="E48" s="803" t="s">
        <v>321</v>
      </c>
      <c r="G48" s="796"/>
      <c r="I48" s="796"/>
      <c r="K48" s="796"/>
      <c r="M48" s="796"/>
      <c r="O48" s="796"/>
      <c r="Q48" s="796" t="s">
        <v>91</v>
      </c>
      <c r="S48" s="796"/>
      <c r="U48" s="796" t="s">
        <v>91</v>
      </c>
      <c r="W48" s="796"/>
      <c r="Y48" s="796" t="s">
        <v>91</v>
      </c>
      <c r="AA48" s="796" t="s">
        <v>91</v>
      </c>
      <c r="AC48" s="796"/>
      <c r="AE48" s="796"/>
      <c r="AG48" s="796"/>
      <c r="AI48" s="796"/>
      <c r="AK48" s="796"/>
      <c r="AM48" s="796"/>
    </row>
    <row r="49" spans="2:40" x14ac:dyDescent="0.15">
      <c r="B49" s="802" t="s">
        <v>21</v>
      </c>
      <c r="C49" s="1286"/>
      <c r="D49" s="1292"/>
      <c r="E49" s="803" t="s">
        <v>322</v>
      </c>
      <c r="G49" s="796"/>
      <c r="I49" s="796"/>
      <c r="K49" s="796"/>
      <c r="M49" s="796"/>
      <c r="O49" s="796"/>
      <c r="Q49" s="796">
        <v>29</v>
      </c>
      <c r="S49" s="796"/>
      <c r="U49" s="796">
        <v>29</v>
      </c>
      <c r="W49" s="796"/>
      <c r="Y49" s="796">
        <v>23</v>
      </c>
      <c r="AA49" s="796">
        <v>15.2</v>
      </c>
      <c r="AC49" s="796"/>
      <c r="AE49" s="796"/>
      <c r="AG49" s="796"/>
      <c r="AI49" s="796"/>
      <c r="AK49" s="796"/>
      <c r="AM49" s="796"/>
    </row>
    <row r="50" spans="2:40" ht="14" thickBot="1" x14ac:dyDescent="0.2">
      <c r="B50" s="804" t="s">
        <v>21</v>
      </c>
      <c r="C50" s="1287"/>
      <c r="D50" s="1293"/>
      <c r="E50" s="805" t="s">
        <v>323</v>
      </c>
      <c r="G50" s="797"/>
      <c r="I50" s="797"/>
      <c r="K50" s="797"/>
      <c r="M50" s="797"/>
      <c r="O50" s="797"/>
      <c r="Q50" s="797">
        <v>39</v>
      </c>
      <c r="S50" s="797"/>
      <c r="U50" s="797">
        <v>48</v>
      </c>
      <c r="W50" s="797"/>
      <c r="Y50" s="797">
        <v>39</v>
      </c>
      <c r="AA50" s="797">
        <v>47.2</v>
      </c>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t="s">
        <v>116</v>
      </c>
      <c r="S51" s="798"/>
      <c r="U51" s="798" t="s">
        <v>116</v>
      </c>
      <c r="W51" s="798"/>
      <c r="Y51" s="798" t="s">
        <v>116</v>
      </c>
      <c r="AA51" s="798" t="s">
        <v>116</v>
      </c>
      <c r="AC51" s="798"/>
      <c r="AE51" s="798"/>
      <c r="AG51" s="798"/>
      <c r="AI51" s="798"/>
      <c r="AK51" s="798"/>
      <c r="AM51" s="798"/>
    </row>
    <row r="52" spans="2:40" x14ac:dyDescent="0.15">
      <c r="B52" s="802" t="s">
        <v>317</v>
      </c>
      <c r="C52" s="1286"/>
      <c r="D52" s="1292" t="s">
        <v>324</v>
      </c>
      <c r="E52" s="803" t="s">
        <v>321</v>
      </c>
      <c r="G52" s="796"/>
      <c r="I52" s="796"/>
      <c r="K52" s="796"/>
      <c r="M52" s="796"/>
      <c r="O52" s="796"/>
      <c r="Q52" s="796" t="s">
        <v>116</v>
      </c>
      <c r="S52" s="796"/>
      <c r="U52" s="796" t="s">
        <v>116</v>
      </c>
      <c r="W52" s="796"/>
      <c r="Y52" s="796" t="s">
        <v>116</v>
      </c>
      <c r="AA52" s="796" t="s">
        <v>116</v>
      </c>
      <c r="AC52" s="796"/>
      <c r="AE52" s="796"/>
      <c r="AG52" s="796"/>
      <c r="AI52" s="796"/>
      <c r="AK52" s="796"/>
      <c r="AM52" s="796"/>
    </row>
    <row r="53" spans="2:40" x14ac:dyDescent="0.15">
      <c r="B53" s="802" t="s">
        <v>317</v>
      </c>
      <c r="C53" s="1286"/>
      <c r="D53" s="1292"/>
      <c r="E53" s="803" t="s">
        <v>322</v>
      </c>
      <c r="G53" s="796"/>
      <c r="I53" s="796"/>
      <c r="K53" s="796"/>
      <c r="M53" s="796"/>
      <c r="O53" s="796"/>
      <c r="Q53" s="796" t="s">
        <v>116</v>
      </c>
      <c r="S53" s="796"/>
      <c r="U53" s="796" t="s">
        <v>116</v>
      </c>
      <c r="W53" s="796"/>
      <c r="Y53" s="796" t="s">
        <v>116</v>
      </c>
      <c r="AA53" s="796" t="s">
        <v>116</v>
      </c>
      <c r="AC53" s="796"/>
      <c r="AE53" s="796"/>
      <c r="AG53" s="796"/>
      <c r="AI53" s="796"/>
      <c r="AK53" s="796"/>
      <c r="AM53" s="796"/>
    </row>
    <row r="54" spans="2:40" x14ac:dyDescent="0.15">
      <c r="B54" s="802" t="s">
        <v>317</v>
      </c>
      <c r="C54" s="1286"/>
      <c r="D54" s="1292"/>
      <c r="E54" s="803" t="s">
        <v>323</v>
      </c>
      <c r="G54" s="796"/>
      <c r="I54" s="796"/>
      <c r="K54" s="796"/>
      <c r="M54" s="796"/>
      <c r="O54" s="796"/>
      <c r="Q54" s="796" t="s">
        <v>116</v>
      </c>
      <c r="S54" s="796"/>
      <c r="U54" s="796" t="s">
        <v>116</v>
      </c>
      <c r="W54" s="796"/>
      <c r="Y54" s="796" t="s">
        <v>116</v>
      </c>
      <c r="AA54" s="796" t="s">
        <v>116</v>
      </c>
      <c r="AC54" s="796"/>
      <c r="AE54" s="796"/>
      <c r="AG54" s="796"/>
      <c r="AI54" s="796"/>
      <c r="AK54" s="796"/>
      <c r="AM54" s="796"/>
    </row>
    <row r="55" spans="2:40" ht="12.75" customHeight="1" x14ac:dyDescent="0.15">
      <c r="B55" s="802" t="s">
        <v>317</v>
      </c>
      <c r="C55" s="1286"/>
      <c r="D55" s="778" t="s">
        <v>10</v>
      </c>
      <c r="E55" s="803" t="s">
        <v>32</v>
      </c>
      <c r="G55" s="796"/>
      <c r="I55" s="796"/>
      <c r="K55" s="796"/>
      <c r="M55" s="796"/>
      <c r="O55" s="796"/>
      <c r="Q55" s="796" t="s">
        <v>116</v>
      </c>
      <c r="S55" s="796"/>
      <c r="U55" s="796" t="s">
        <v>116</v>
      </c>
      <c r="W55" s="796"/>
      <c r="Y55" s="796" t="s">
        <v>116</v>
      </c>
      <c r="AA55" s="796" t="s">
        <v>116</v>
      </c>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v>15</v>
      </c>
      <c r="S56" s="799"/>
      <c r="U56" s="799">
        <v>5</v>
      </c>
      <c r="W56" s="799"/>
      <c r="Y56" s="799" t="s">
        <v>635</v>
      </c>
      <c r="AA56" s="799">
        <v>8</v>
      </c>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18:C22"/>
    <mergeCell ref="C23:C25"/>
    <mergeCell ref="C26:C29"/>
    <mergeCell ref="C15:C16"/>
    <mergeCell ref="B2:D2"/>
    <mergeCell ref="E2:E4"/>
    <mergeCell ref="B3:D3"/>
    <mergeCell ref="B4:D4"/>
    <mergeCell ref="B6:D6"/>
    <mergeCell ref="C12:C14"/>
    <mergeCell ref="C10:C11"/>
    <mergeCell ref="C30:C33"/>
    <mergeCell ref="C34:C37"/>
    <mergeCell ref="B45:E45"/>
    <mergeCell ref="D46:D50"/>
    <mergeCell ref="C51:C56"/>
    <mergeCell ref="D52:D54"/>
    <mergeCell ref="C46:C50"/>
    <mergeCell ref="C38:C40"/>
    <mergeCell ref="C41:C43"/>
  </mergeCells>
  <conditionalFormatting sqref="B1 B57:B1048576 B5 B7:B45">
    <cfRule type="cellIs" dxfId="1387" priority="193" operator="equal">
      <formula>"N"</formula>
    </cfRule>
    <cfRule type="cellIs" dxfId="1386" priority="195" operator="equal">
      <formula>"M"</formula>
    </cfRule>
  </conditionalFormatting>
  <conditionalFormatting sqref="D1:H1 D57:H1048576 F46:H56 F2:H4 D5:H5 D7:H45 AN7:AN1048576 AN1:AN5">
    <cfRule type="expression" dxfId="1385" priority="190">
      <formula>IF($B1="M",TRUE,FALSE)</formula>
    </cfRule>
    <cfRule type="expression" dxfId="1384" priority="194">
      <formula>IF($B1="n",TRUE,FALSE)</formula>
    </cfRule>
  </conditionalFormatting>
  <conditionalFormatting sqref="A46:A56 A7:B43 A1:H1 A57:H1048576 F46:H56 D7:H43 A2:A4 F2:H4 A5:H5 A44:H45 AN1:AN5 AN7:AN1048576 AP7:XFD1048576 AP1:XFD5">
    <cfRule type="cellIs" dxfId="1383" priority="192" operator="equal">
      <formula>"?"</formula>
    </cfRule>
    <cfRule type="containsBlanks" dxfId="1382" priority="196">
      <formula>LEN(TRIM(A1))=0</formula>
    </cfRule>
  </conditionalFormatting>
  <conditionalFormatting sqref="G1:H5 G7:H1048576 AN7:AN1048576 AN1:AN5">
    <cfRule type="cellIs" dxfId="1381" priority="191" operator="equal">
      <formula>"N/A"</formula>
    </cfRule>
  </conditionalFormatting>
  <conditionalFormatting sqref="F6:H6 AN6">
    <cfRule type="expression" dxfId="1380" priority="149">
      <formula>IF($B6="M",TRUE,FALSE)</formula>
    </cfRule>
    <cfRule type="expression" dxfId="1379" priority="152">
      <formula>IF($B6="n",TRUE,FALSE)</formula>
    </cfRule>
  </conditionalFormatting>
  <conditionalFormatting sqref="I6:Q6 AC6:AM6 AA6 W6:Y6 S6:U6">
    <cfRule type="expression" dxfId="1378" priority="129">
      <formula>IF($B6="M",TRUE,FALSE)</formula>
    </cfRule>
    <cfRule type="expression" dxfId="1377" priority="132">
      <formula>IF($B6="n",TRUE,FALSE)</formula>
    </cfRule>
  </conditionalFormatting>
  <conditionalFormatting sqref="B3:B4">
    <cfRule type="cellIs" dxfId="1376" priority="170" operator="equal">
      <formula>"N"</formula>
    </cfRule>
    <cfRule type="cellIs" dxfId="1375" priority="172" operator="equal">
      <formula>"M"</formula>
    </cfRule>
  </conditionalFormatting>
  <conditionalFormatting sqref="D3:E4 E2">
    <cfRule type="expression" dxfId="1374" priority="168">
      <formula>IF($B2="M",TRUE,FALSE)</formula>
    </cfRule>
    <cfRule type="expression" dxfId="1373" priority="171">
      <formula>IF($B2="n",TRUE,FALSE)</formula>
    </cfRule>
  </conditionalFormatting>
  <conditionalFormatting sqref="B3:E4 E2">
    <cfRule type="cellIs" dxfId="1372" priority="169" operator="equal">
      <formula>"?"</formula>
    </cfRule>
    <cfRule type="containsBlanks" dxfId="1371" priority="173">
      <formula>LEN(TRIM(B2))=0</formula>
    </cfRule>
  </conditionalFormatting>
  <conditionalFormatting sqref="B2">
    <cfRule type="cellIs" dxfId="1370" priority="164" operator="equal">
      <formula>"N"</formula>
    </cfRule>
    <cfRule type="cellIs" dxfId="1369" priority="166" operator="equal">
      <formula>"M"</formula>
    </cfRule>
  </conditionalFormatting>
  <conditionalFormatting sqref="D2">
    <cfRule type="expression" dxfId="1368" priority="162">
      <formula>IF($B2="M",TRUE,FALSE)</formula>
    </cfRule>
    <cfRule type="expression" dxfId="1367" priority="165">
      <formula>IF($B2="n",TRUE,FALSE)</formula>
    </cfRule>
  </conditionalFormatting>
  <conditionalFormatting sqref="B2:D2">
    <cfRule type="cellIs" dxfId="1366" priority="163" operator="equal">
      <formula>"?"</formula>
    </cfRule>
    <cfRule type="containsBlanks" dxfId="1365" priority="167">
      <formula>LEN(TRIM(B2))=0</formula>
    </cfRule>
  </conditionalFormatting>
  <conditionalFormatting sqref="B46:B56">
    <cfRule type="cellIs" dxfId="1364" priority="158" operator="equal">
      <formula>"N"</formula>
    </cfRule>
    <cfRule type="cellIs" dxfId="1363" priority="160" operator="equal">
      <formula>"M"</formula>
    </cfRule>
  </conditionalFormatting>
  <conditionalFormatting sqref="D46:E56">
    <cfRule type="expression" dxfId="1362" priority="156">
      <formula>IF($B46="M",TRUE,FALSE)</formula>
    </cfRule>
    <cfRule type="expression" dxfId="1361" priority="159">
      <formula>IF($B46="n",TRUE,FALSE)</formula>
    </cfRule>
  </conditionalFormatting>
  <conditionalFormatting sqref="B46:B56 D46:E56">
    <cfRule type="cellIs" dxfId="1360" priority="157" operator="equal">
      <formula>"?"</formula>
    </cfRule>
    <cfRule type="containsBlanks" dxfId="1359" priority="161">
      <formula>LEN(TRIM(B46))=0</formula>
    </cfRule>
  </conditionalFormatting>
  <conditionalFormatting sqref="A6 F6:H6 AN6 AP6:XFD6">
    <cfRule type="cellIs" dxfId="1358" priority="151" operator="equal">
      <formula>"?"</formula>
    </cfRule>
    <cfRule type="containsBlanks" dxfId="1357" priority="153">
      <formula>LEN(TRIM(A6))=0</formula>
    </cfRule>
  </conditionalFormatting>
  <conditionalFormatting sqref="G6:H6 AN6">
    <cfRule type="cellIs" dxfId="1356" priority="150" operator="equal">
      <formula>"N/A"</formula>
    </cfRule>
  </conditionalFormatting>
  <conditionalFormatting sqref="B6">
    <cfRule type="cellIs" dxfId="1355" priority="145" operator="equal">
      <formula>"N"</formula>
    </cfRule>
    <cfRule type="cellIs" dxfId="1354" priority="147" operator="equal">
      <formula>"M"</formula>
    </cfRule>
  </conditionalFormatting>
  <conditionalFormatting sqref="D6:E6">
    <cfRule type="expression" dxfId="1353" priority="143">
      <formula>IF($B6="M",TRUE,FALSE)</formula>
    </cfRule>
    <cfRule type="expression" dxfId="1352" priority="146">
      <formula>IF($B6="n",TRUE,FALSE)</formula>
    </cfRule>
  </conditionalFormatting>
  <conditionalFormatting sqref="B6:E6">
    <cfRule type="cellIs" dxfId="1351" priority="144" operator="equal">
      <formula>"?"</formula>
    </cfRule>
    <cfRule type="containsBlanks" dxfId="1350" priority="148">
      <formula>LEN(TRIM(B6))=0</formula>
    </cfRule>
  </conditionalFormatting>
  <conditionalFormatting sqref="C46:C56">
    <cfRule type="cellIs" dxfId="1349" priority="141" operator="equal">
      <formula>"?"</formula>
    </cfRule>
    <cfRule type="containsBlanks" dxfId="1348" priority="142">
      <formula>LEN(TRIM(C46))=0</formula>
    </cfRule>
  </conditionalFormatting>
  <conditionalFormatting sqref="C7:C43">
    <cfRule type="cellIs" dxfId="1347" priority="139" operator="equal">
      <formula>"?"</formula>
    </cfRule>
    <cfRule type="containsBlanks" dxfId="1346" priority="140">
      <formula>LEN(TRIM(C7))=0</formula>
    </cfRule>
  </conditionalFormatting>
  <conditionalFormatting sqref="I1:Q5 I7:Q1048576 AC7:AM1048576 AC1:AM5 AA7:AA1048576 AA1:AA5 W7:Y1048576 W1:Y5 S7:U1048576 S1:U5">
    <cfRule type="expression" dxfId="1345" priority="134">
      <formula>IF($B1="M",TRUE,FALSE)</formula>
    </cfRule>
    <cfRule type="expression" dxfId="1344" priority="137">
      <formula>IF($B1="n",TRUE,FALSE)</formula>
    </cfRule>
  </conditionalFormatting>
  <conditionalFormatting sqref="I1:Q5 I7:Q1048576 AC7:AM1048576 AC1:AM5 AA7:AA1048576 AA1:AA5 W7:Y1048576 W1:Y5 S7:U1048576 S1:U5">
    <cfRule type="cellIs" dxfId="1343" priority="136" operator="equal">
      <formula>"?"</formula>
    </cfRule>
    <cfRule type="containsBlanks" dxfId="1342" priority="138">
      <formula>LEN(TRIM(I1))=0</formula>
    </cfRule>
  </conditionalFormatting>
  <conditionalFormatting sqref="I1:Q5 I7:Q1048576 AC7:AM1048576 AC1:AM5 AA7:AA1048576 AA1:AA5 W7:Y1048576 W1:Y5 S7:U1048576 S1:U5">
    <cfRule type="cellIs" dxfId="1341" priority="135" operator="equal">
      <formula>"N/A"</formula>
    </cfRule>
  </conditionalFormatting>
  <conditionalFormatting sqref="I6:Q6 AC6:AM6 AA6 W6:Y6 S6:U6">
    <cfRule type="cellIs" dxfId="1340" priority="131" operator="equal">
      <formula>"?"</formula>
    </cfRule>
    <cfRule type="containsBlanks" dxfId="1339" priority="133">
      <formula>LEN(TRIM(I6))=0</formula>
    </cfRule>
  </conditionalFormatting>
  <conditionalFormatting sqref="I6:Q6 AC6:AM6 AA6 W6:Y6 S6:U6">
    <cfRule type="cellIs" dxfId="1338" priority="130" operator="equal">
      <formula>"N/A"</formula>
    </cfRule>
  </conditionalFormatting>
  <conditionalFormatting sqref="AO1:AO13 AO15:AO47 AO49:AO1048576">
    <cfRule type="cellIs" dxfId="1337" priority="127" operator="equal">
      <formula>"N/A"</formula>
    </cfRule>
    <cfRule type="cellIs" dxfId="1336" priority="128" operator="equal">
      <formula>"?"</formula>
    </cfRule>
  </conditionalFormatting>
  <conditionalFormatting sqref="AO14">
    <cfRule type="cellIs" dxfId="1335" priority="125" operator="equal">
      <formula>"?"</formula>
    </cfRule>
    <cfRule type="containsBlanks" dxfId="1334" priority="126">
      <formula>LEN(TRIM(AO14))=0</formula>
    </cfRule>
  </conditionalFormatting>
  <conditionalFormatting sqref="AO1:AO47 AO49:AO1048576">
    <cfRule type="notContainsBlanks" dxfId="1333" priority="124">
      <formula>LEN(TRIM(AO1))&gt;0</formula>
    </cfRule>
  </conditionalFormatting>
  <conditionalFormatting sqref="AO48">
    <cfRule type="cellIs" dxfId="1332" priority="122" operator="equal">
      <formula>"N/A"</formula>
    </cfRule>
    <cfRule type="cellIs" dxfId="1331" priority="123" operator="equal">
      <formula>"?"</formula>
    </cfRule>
  </conditionalFormatting>
  <conditionalFormatting sqref="AO48">
    <cfRule type="notContainsBlanks" dxfId="1330" priority="121">
      <formula>LEN(TRIM(AO48))&gt;0</formula>
    </cfRule>
  </conditionalFormatting>
  <conditionalFormatting sqref="AB45">
    <cfRule type="expression" dxfId="1329" priority="111">
      <formula>IF($B45="M",TRUE,FALSE)</formula>
    </cfRule>
    <cfRule type="expression" dxfId="1328" priority="114">
      <formula>IF($B45="n",TRUE,FALSE)</formula>
    </cfRule>
  </conditionalFormatting>
  <conditionalFormatting sqref="AB38:AB44 AB7:AB22 AB49:AB1048576 AB26:AB33 AB1:AB5">
    <cfRule type="expression" dxfId="1327" priority="116">
      <formula>IF($B1="M",TRUE,FALSE)</formula>
    </cfRule>
    <cfRule type="expression" dxfId="1326" priority="119">
      <formula>IF($B1="n",TRUE,FALSE)</formula>
    </cfRule>
  </conditionalFormatting>
  <conditionalFormatting sqref="AB38:AB44 AB7:AB22 AB49:AB1048576 AB26:AB33 AB1:AB5">
    <cfRule type="cellIs" dxfId="1325" priority="118" operator="equal">
      <formula>"?"</formula>
    </cfRule>
    <cfRule type="containsBlanks" dxfId="1324" priority="120">
      <formula>LEN(TRIM(AB1))=0</formula>
    </cfRule>
  </conditionalFormatting>
  <conditionalFormatting sqref="AB38:AB44 AB7:AB22 AB49:AB1048576 AB26:AB33 AB1:AB5">
    <cfRule type="cellIs" dxfId="1323" priority="117" operator="equal">
      <formula>"N/A"</formula>
    </cfRule>
  </conditionalFormatting>
  <conditionalFormatting sqref="AB45">
    <cfRule type="cellIs" dxfId="1322" priority="113" operator="equal">
      <formula>"?"</formula>
    </cfRule>
    <cfRule type="containsBlanks" dxfId="1321" priority="115">
      <formula>LEN(TRIM(AB45))=0</formula>
    </cfRule>
  </conditionalFormatting>
  <conditionalFormatting sqref="AB45">
    <cfRule type="cellIs" dxfId="1320" priority="112" operator="equal">
      <formula>"N/A"</formula>
    </cfRule>
  </conditionalFormatting>
  <conditionalFormatting sqref="AB6">
    <cfRule type="expression" dxfId="1319" priority="106">
      <formula>IF($B6="M",TRUE,FALSE)</formula>
    </cfRule>
    <cfRule type="expression" dxfId="1318" priority="109">
      <formula>IF($B6="n",TRUE,FALSE)</formula>
    </cfRule>
  </conditionalFormatting>
  <conditionalFormatting sqref="AB6">
    <cfRule type="cellIs" dxfId="1317" priority="108" operator="equal">
      <formula>"?"</formula>
    </cfRule>
    <cfRule type="containsBlanks" dxfId="1316" priority="110">
      <formula>LEN(TRIM(AB6))=0</formula>
    </cfRule>
  </conditionalFormatting>
  <conditionalFormatting sqref="AB6">
    <cfRule type="cellIs" dxfId="1315" priority="107" operator="equal">
      <formula>"N/A"</formula>
    </cfRule>
  </conditionalFormatting>
  <conditionalFormatting sqref="AB23:AB25">
    <cfRule type="expression" dxfId="1314" priority="101">
      <formula>IF($B23="M",TRUE,FALSE)</formula>
    </cfRule>
    <cfRule type="expression" dxfId="1313" priority="104">
      <formula>IF($B23="n",TRUE,FALSE)</formula>
    </cfRule>
  </conditionalFormatting>
  <conditionalFormatting sqref="AB23:AB25">
    <cfRule type="cellIs" dxfId="1312" priority="103" operator="equal">
      <formula>"?"</formula>
    </cfRule>
    <cfRule type="containsBlanks" dxfId="1311" priority="105">
      <formula>LEN(TRIM(AB23))=0</formula>
    </cfRule>
  </conditionalFormatting>
  <conditionalFormatting sqref="AB23:AB25">
    <cfRule type="cellIs" dxfId="1310" priority="102" operator="equal">
      <formula>"N/A"</formula>
    </cfRule>
  </conditionalFormatting>
  <conditionalFormatting sqref="AB34:AB37">
    <cfRule type="expression" dxfId="1309" priority="96">
      <formula>IF($B34="M",TRUE,FALSE)</formula>
    </cfRule>
    <cfRule type="expression" dxfId="1308" priority="99">
      <formula>IF($B34="n",TRUE,FALSE)</formula>
    </cfRule>
  </conditionalFormatting>
  <conditionalFormatting sqref="AB34:AB37">
    <cfRule type="cellIs" dxfId="1307" priority="98" operator="equal">
      <formula>"?"</formula>
    </cfRule>
    <cfRule type="containsBlanks" dxfId="1306" priority="100">
      <formula>LEN(TRIM(AB34))=0</formula>
    </cfRule>
  </conditionalFormatting>
  <conditionalFormatting sqref="AB34:AB37">
    <cfRule type="cellIs" dxfId="1305" priority="97" operator="equal">
      <formula>"N/A"</formula>
    </cfRule>
  </conditionalFormatting>
  <conditionalFormatting sqref="AB46:AB48">
    <cfRule type="expression" dxfId="1304" priority="91">
      <formula>IF($B46="M",TRUE,FALSE)</formula>
    </cfRule>
    <cfRule type="expression" dxfId="1303" priority="94">
      <formula>IF($B46="n",TRUE,FALSE)</formula>
    </cfRule>
  </conditionalFormatting>
  <conditionalFormatting sqref="AB46:AB48">
    <cfRule type="cellIs" dxfId="1302" priority="93" operator="equal">
      <formula>"?"</formula>
    </cfRule>
    <cfRule type="containsBlanks" dxfId="1301" priority="95">
      <formula>LEN(TRIM(AB46))=0</formula>
    </cfRule>
  </conditionalFormatting>
  <conditionalFormatting sqref="AB46:AB48">
    <cfRule type="cellIs" dxfId="1300" priority="92" operator="equal">
      <formula>"N/A"</formula>
    </cfRule>
  </conditionalFormatting>
  <conditionalFormatting sqref="Z45">
    <cfRule type="expression" dxfId="1299" priority="81">
      <formula>IF($B45="M",TRUE,FALSE)</formula>
    </cfRule>
    <cfRule type="expression" dxfId="1298" priority="84">
      <formula>IF($B45="n",TRUE,FALSE)</formula>
    </cfRule>
  </conditionalFormatting>
  <conditionalFormatting sqref="Z38:Z44 Z7:Z22 Z49:Z1048576 Z26:Z33 Z1:Z5">
    <cfRule type="expression" dxfId="1297" priority="86">
      <formula>IF($B1="M",TRUE,FALSE)</formula>
    </cfRule>
    <cfRule type="expression" dxfId="1296" priority="89">
      <formula>IF($B1="n",TRUE,FALSE)</formula>
    </cfRule>
  </conditionalFormatting>
  <conditionalFormatting sqref="Z38:Z44 Z7:Z22 Z49:Z1048576 Z26:Z33 Z1:Z5">
    <cfRule type="cellIs" dxfId="1295" priority="88" operator="equal">
      <formula>"?"</formula>
    </cfRule>
    <cfRule type="containsBlanks" dxfId="1294" priority="90">
      <formula>LEN(TRIM(Z1))=0</formula>
    </cfRule>
  </conditionalFormatting>
  <conditionalFormatting sqref="Z38:Z44 Z7:Z22 Z49:Z1048576 Z26:Z33 Z1:Z5">
    <cfRule type="cellIs" dxfId="1293" priority="87" operator="equal">
      <formula>"N/A"</formula>
    </cfRule>
  </conditionalFormatting>
  <conditionalFormatting sqref="Z45">
    <cfRule type="cellIs" dxfId="1292" priority="83" operator="equal">
      <formula>"?"</formula>
    </cfRule>
    <cfRule type="containsBlanks" dxfId="1291" priority="85">
      <formula>LEN(TRIM(Z45))=0</formula>
    </cfRule>
  </conditionalFormatting>
  <conditionalFormatting sqref="Z45">
    <cfRule type="cellIs" dxfId="1290" priority="82" operator="equal">
      <formula>"N/A"</formula>
    </cfRule>
  </conditionalFormatting>
  <conditionalFormatting sqref="Z6">
    <cfRule type="expression" dxfId="1289" priority="76">
      <formula>IF($B6="M",TRUE,FALSE)</formula>
    </cfRule>
    <cfRule type="expression" dxfId="1288" priority="79">
      <formula>IF($B6="n",TRUE,FALSE)</formula>
    </cfRule>
  </conditionalFormatting>
  <conditionalFormatting sqref="Z6">
    <cfRule type="cellIs" dxfId="1287" priority="78" operator="equal">
      <formula>"?"</formula>
    </cfRule>
    <cfRule type="containsBlanks" dxfId="1286" priority="80">
      <formula>LEN(TRIM(Z6))=0</formula>
    </cfRule>
  </conditionalFormatting>
  <conditionalFormatting sqref="Z6">
    <cfRule type="cellIs" dxfId="1285" priority="77" operator="equal">
      <formula>"N/A"</formula>
    </cfRule>
  </conditionalFormatting>
  <conditionalFormatting sqref="Z23:Z25">
    <cfRule type="expression" dxfId="1284" priority="71">
      <formula>IF($B23="M",TRUE,FALSE)</formula>
    </cfRule>
    <cfRule type="expression" dxfId="1283" priority="74">
      <formula>IF($B23="n",TRUE,FALSE)</formula>
    </cfRule>
  </conditionalFormatting>
  <conditionalFormatting sqref="Z23:Z25">
    <cfRule type="cellIs" dxfId="1282" priority="73" operator="equal">
      <formula>"?"</formula>
    </cfRule>
    <cfRule type="containsBlanks" dxfId="1281" priority="75">
      <formula>LEN(TRIM(Z23))=0</formula>
    </cfRule>
  </conditionalFormatting>
  <conditionalFormatting sqref="Z23:Z25">
    <cfRule type="cellIs" dxfId="1280" priority="72" operator="equal">
      <formula>"N/A"</formula>
    </cfRule>
  </conditionalFormatting>
  <conditionalFormatting sqref="Z34:Z37">
    <cfRule type="expression" dxfId="1279" priority="66">
      <formula>IF($B34="M",TRUE,FALSE)</formula>
    </cfRule>
    <cfRule type="expression" dxfId="1278" priority="69">
      <formula>IF($B34="n",TRUE,FALSE)</formula>
    </cfRule>
  </conditionalFormatting>
  <conditionalFormatting sqref="Z34:Z37">
    <cfRule type="cellIs" dxfId="1277" priority="68" operator="equal">
      <formula>"?"</formula>
    </cfRule>
    <cfRule type="containsBlanks" dxfId="1276" priority="70">
      <formula>LEN(TRIM(Z34))=0</formula>
    </cfRule>
  </conditionalFormatting>
  <conditionalFormatting sqref="Z34:Z37">
    <cfRule type="cellIs" dxfId="1275" priority="67" operator="equal">
      <formula>"N/A"</formula>
    </cfRule>
  </conditionalFormatting>
  <conditionalFormatting sqref="Z46:Z48">
    <cfRule type="expression" dxfId="1274" priority="61">
      <formula>IF($B46="M",TRUE,FALSE)</formula>
    </cfRule>
    <cfRule type="expression" dxfId="1273" priority="64">
      <formula>IF($B46="n",TRUE,FALSE)</formula>
    </cfRule>
  </conditionalFormatting>
  <conditionalFormatting sqref="Z46:Z48">
    <cfRule type="cellIs" dxfId="1272" priority="63" operator="equal">
      <formula>"?"</formula>
    </cfRule>
    <cfRule type="containsBlanks" dxfId="1271" priority="65">
      <formula>LEN(TRIM(Z46))=0</formula>
    </cfRule>
  </conditionalFormatting>
  <conditionalFormatting sqref="Z46:Z48">
    <cfRule type="cellIs" dxfId="1270" priority="62" operator="equal">
      <formula>"N/A"</formula>
    </cfRule>
  </conditionalFormatting>
  <conditionalFormatting sqref="V45">
    <cfRule type="expression" dxfId="1269" priority="51">
      <formula>IF($B45="M",TRUE,FALSE)</formula>
    </cfRule>
    <cfRule type="expression" dxfId="1268" priority="54">
      <formula>IF($B45="n",TRUE,FALSE)</formula>
    </cfRule>
  </conditionalFormatting>
  <conditionalFormatting sqref="V38:V44 V7:V22 V49:V1048576 V26:V33 V1:V5">
    <cfRule type="expression" dxfId="1267" priority="56">
      <formula>IF($B1="M",TRUE,FALSE)</formula>
    </cfRule>
    <cfRule type="expression" dxfId="1266" priority="59">
      <formula>IF($B1="n",TRUE,FALSE)</formula>
    </cfRule>
  </conditionalFormatting>
  <conditionalFormatting sqref="V38:V44 V7:V22 V49:V1048576 V26:V33 V1:V5">
    <cfRule type="cellIs" dxfId="1265" priority="58" operator="equal">
      <formula>"?"</formula>
    </cfRule>
    <cfRule type="containsBlanks" dxfId="1264" priority="60">
      <formula>LEN(TRIM(V1))=0</formula>
    </cfRule>
  </conditionalFormatting>
  <conditionalFormatting sqref="V38:V44 V7:V22 V49:V1048576 V26:V33 V1:V5">
    <cfRule type="cellIs" dxfId="1263" priority="57" operator="equal">
      <formula>"N/A"</formula>
    </cfRule>
  </conditionalFormatting>
  <conditionalFormatting sqref="V45">
    <cfRule type="cellIs" dxfId="1262" priority="53" operator="equal">
      <formula>"?"</formula>
    </cfRule>
    <cfRule type="containsBlanks" dxfId="1261" priority="55">
      <formula>LEN(TRIM(V45))=0</formula>
    </cfRule>
  </conditionalFormatting>
  <conditionalFormatting sqref="V45">
    <cfRule type="cellIs" dxfId="1260" priority="52" operator="equal">
      <formula>"N/A"</formula>
    </cfRule>
  </conditionalFormatting>
  <conditionalFormatting sqref="V6">
    <cfRule type="expression" dxfId="1259" priority="46">
      <formula>IF($B6="M",TRUE,FALSE)</formula>
    </cfRule>
    <cfRule type="expression" dxfId="1258" priority="49">
      <formula>IF($B6="n",TRUE,FALSE)</formula>
    </cfRule>
  </conditionalFormatting>
  <conditionalFormatting sqref="V6">
    <cfRule type="cellIs" dxfId="1257" priority="48" operator="equal">
      <formula>"?"</formula>
    </cfRule>
    <cfRule type="containsBlanks" dxfId="1256" priority="50">
      <formula>LEN(TRIM(V6))=0</formula>
    </cfRule>
  </conditionalFormatting>
  <conditionalFormatting sqref="V6">
    <cfRule type="cellIs" dxfId="1255" priority="47" operator="equal">
      <formula>"N/A"</formula>
    </cfRule>
  </conditionalFormatting>
  <conditionalFormatting sqref="V23:V25">
    <cfRule type="expression" dxfId="1254" priority="41">
      <formula>IF($B23="M",TRUE,FALSE)</formula>
    </cfRule>
    <cfRule type="expression" dxfId="1253" priority="44">
      <formula>IF($B23="n",TRUE,FALSE)</formula>
    </cfRule>
  </conditionalFormatting>
  <conditionalFormatting sqref="V23:V25">
    <cfRule type="cellIs" dxfId="1252" priority="43" operator="equal">
      <formula>"?"</formula>
    </cfRule>
    <cfRule type="containsBlanks" dxfId="1251" priority="45">
      <formula>LEN(TRIM(V23))=0</formula>
    </cfRule>
  </conditionalFormatting>
  <conditionalFormatting sqref="V23:V25">
    <cfRule type="cellIs" dxfId="1250" priority="42" operator="equal">
      <formula>"N/A"</formula>
    </cfRule>
  </conditionalFormatting>
  <conditionalFormatting sqref="V34:V37">
    <cfRule type="expression" dxfId="1249" priority="36">
      <formula>IF($B34="M",TRUE,FALSE)</formula>
    </cfRule>
    <cfRule type="expression" dxfId="1248" priority="39">
      <formula>IF($B34="n",TRUE,FALSE)</formula>
    </cfRule>
  </conditionalFormatting>
  <conditionalFormatting sqref="V34:V37">
    <cfRule type="cellIs" dxfId="1247" priority="38" operator="equal">
      <formula>"?"</formula>
    </cfRule>
    <cfRule type="containsBlanks" dxfId="1246" priority="40">
      <formula>LEN(TRIM(V34))=0</formula>
    </cfRule>
  </conditionalFormatting>
  <conditionalFormatting sqref="V34:V37">
    <cfRule type="cellIs" dxfId="1245" priority="37" operator="equal">
      <formula>"N/A"</formula>
    </cfRule>
  </conditionalFormatting>
  <conditionalFormatting sqref="V46:V48">
    <cfRule type="expression" dxfId="1244" priority="31">
      <formula>IF($B46="M",TRUE,FALSE)</formula>
    </cfRule>
    <cfRule type="expression" dxfId="1243" priority="34">
      <formula>IF($B46="n",TRUE,FALSE)</formula>
    </cfRule>
  </conditionalFormatting>
  <conditionalFormatting sqref="V46:V48">
    <cfRule type="cellIs" dxfId="1242" priority="33" operator="equal">
      <formula>"?"</formula>
    </cfRule>
    <cfRule type="containsBlanks" dxfId="1241" priority="35">
      <formula>LEN(TRIM(V46))=0</formula>
    </cfRule>
  </conditionalFormatting>
  <conditionalFormatting sqref="V46:V48">
    <cfRule type="cellIs" dxfId="1240" priority="32" operator="equal">
      <formula>"N/A"</formula>
    </cfRule>
  </conditionalFormatting>
  <conditionalFormatting sqref="R45">
    <cfRule type="expression" dxfId="1239" priority="21">
      <formula>IF($B45="M",TRUE,FALSE)</formula>
    </cfRule>
    <cfRule type="expression" dxfId="1238" priority="24">
      <formula>IF($B45="n",TRUE,FALSE)</formula>
    </cfRule>
  </conditionalFormatting>
  <conditionalFormatting sqref="R38:R44 R7:R22 R49:R1048576 R26:R33 R1:R5">
    <cfRule type="expression" dxfId="1237" priority="26">
      <formula>IF($B1="M",TRUE,FALSE)</formula>
    </cfRule>
    <cfRule type="expression" dxfId="1236" priority="29">
      <formula>IF($B1="n",TRUE,FALSE)</formula>
    </cfRule>
  </conditionalFormatting>
  <conditionalFormatting sqref="R38:R44 R7:R22 R49:R1048576 R26:R33 R1:R5">
    <cfRule type="cellIs" dxfId="1235" priority="28" operator="equal">
      <formula>"?"</formula>
    </cfRule>
    <cfRule type="containsBlanks" dxfId="1234" priority="30">
      <formula>LEN(TRIM(R1))=0</formula>
    </cfRule>
  </conditionalFormatting>
  <conditionalFormatting sqref="R38:R44 R7:R22 R49:R1048576 R26:R33 R1:R5">
    <cfRule type="cellIs" dxfId="1233" priority="27" operator="equal">
      <formula>"N/A"</formula>
    </cfRule>
  </conditionalFormatting>
  <conditionalFormatting sqref="R45">
    <cfRule type="cellIs" dxfId="1232" priority="23" operator="equal">
      <formula>"?"</formula>
    </cfRule>
    <cfRule type="containsBlanks" dxfId="1231" priority="25">
      <formula>LEN(TRIM(R45))=0</formula>
    </cfRule>
  </conditionalFormatting>
  <conditionalFormatting sqref="R45">
    <cfRule type="cellIs" dxfId="1230" priority="22" operator="equal">
      <formula>"N/A"</formula>
    </cfRule>
  </conditionalFormatting>
  <conditionalFormatting sqref="R6">
    <cfRule type="expression" dxfId="1229" priority="16">
      <formula>IF($B6="M",TRUE,FALSE)</formula>
    </cfRule>
    <cfRule type="expression" dxfId="1228" priority="19">
      <formula>IF($B6="n",TRUE,FALSE)</formula>
    </cfRule>
  </conditionalFormatting>
  <conditionalFormatting sqref="R6">
    <cfRule type="cellIs" dxfId="1227" priority="18" operator="equal">
      <formula>"?"</formula>
    </cfRule>
    <cfRule type="containsBlanks" dxfId="1226" priority="20">
      <formula>LEN(TRIM(R6))=0</formula>
    </cfRule>
  </conditionalFormatting>
  <conditionalFormatting sqref="R6">
    <cfRule type="cellIs" dxfId="1225" priority="17" operator="equal">
      <formula>"N/A"</formula>
    </cfRule>
  </conditionalFormatting>
  <conditionalFormatting sqref="R23:R25">
    <cfRule type="expression" dxfId="1224" priority="11">
      <formula>IF($B23="M",TRUE,FALSE)</formula>
    </cfRule>
    <cfRule type="expression" dxfId="1223" priority="14">
      <formula>IF($B23="n",TRUE,FALSE)</formula>
    </cfRule>
  </conditionalFormatting>
  <conditionalFormatting sqref="R23:R25">
    <cfRule type="cellIs" dxfId="1222" priority="13" operator="equal">
      <formula>"?"</formula>
    </cfRule>
    <cfRule type="containsBlanks" dxfId="1221" priority="15">
      <formula>LEN(TRIM(R23))=0</formula>
    </cfRule>
  </conditionalFormatting>
  <conditionalFormatting sqref="R23:R25">
    <cfRule type="cellIs" dxfId="1220" priority="12" operator="equal">
      <formula>"N/A"</formula>
    </cfRule>
  </conditionalFormatting>
  <conditionalFormatting sqref="R34:R37">
    <cfRule type="expression" dxfId="1219" priority="6">
      <formula>IF($B34="M",TRUE,FALSE)</formula>
    </cfRule>
    <cfRule type="expression" dxfId="1218" priority="9">
      <formula>IF($B34="n",TRUE,FALSE)</formula>
    </cfRule>
  </conditionalFormatting>
  <conditionalFormatting sqref="R34:R37">
    <cfRule type="cellIs" dxfId="1217" priority="8" operator="equal">
      <formula>"?"</formula>
    </cfRule>
    <cfRule type="containsBlanks" dxfId="1216" priority="10">
      <formula>LEN(TRIM(R34))=0</formula>
    </cfRule>
  </conditionalFormatting>
  <conditionalFormatting sqref="R34:R37">
    <cfRule type="cellIs" dxfId="1215" priority="7" operator="equal">
      <formula>"N/A"</formula>
    </cfRule>
  </conditionalFormatting>
  <conditionalFormatting sqref="R46:R48">
    <cfRule type="expression" dxfId="1214" priority="1">
      <formula>IF($B46="M",TRUE,FALSE)</formula>
    </cfRule>
    <cfRule type="expression" dxfId="1213" priority="4">
      <formula>IF($B46="n",TRUE,FALSE)</formula>
    </cfRule>
  </conditionalFormatting>
  <conditionalFormatting sqref="R46:R48">
    <cfRule type="cellIs" dxfId="1212" priority="3" operator="equal">
      <formula>"?"</formula>
    </cfRule>
    <cfRule type="containsBlanks" dxfId="1211" priority="5">
      <formula>LEN(TRIM(R46))=0</formula>
    </cfRule>
  </conditionalFormatting>
  <conditionalFormatting sqref="R46:R48">
    <cfRule type="cellIs" dxfId="1210" priority="2" operator="equal">
      <formula>"N/A"</formula>
    </cfRule>
  </conditionalFormatting>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Q6" activePane="bottomRight" state="frozen"/>
      <selection activeCell="AO23" sqref="AO23"/>
      <selection pane="topRight" activeCell="AO23" sqref="AO23"/>
      <selection pane="bottomLeft" activeCell="AO23" sqref="AO23"/>
      <selection pane="bottomRight" activeCell="V1" sqref="U1:V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customWidth="1"/>
    <col min="19" max="19" width="20.6640625" style="767" hidden="1" customWidth="1"/>
    <col min="20" max="20" width="0.83203125" style="748" hidden="1" customWidth="1"/>
    <col min="21" max="21" width="20.6640625" style="767" hidden="1" customWidth="1"/>
    <col min="22" max="22" width="0.83203125" style="748" hidden="1"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M-19W</v>
      </c>
      <c r="F2" s="744"/>
      <c r="G2" s="848" t="s">
        <v>382</v>
      </c>
      <c r="H2" s="745"/>
      <c r="I2" s="848" t="s">
        <v>383</v>
      </c>
      <c r="J2" s="745"/>
      <c r="K2" s="848" t="s">
        <v>459</v>
      </c>
      <c r="L2" s="745"/>
      <c r="M2" s="848" t="s">
        <v>384</v>
      </c>
      <c r="N2" s="745"/>
      <c r="O2" s="848" t="s">
        <v>102</v>
      </c>
      <c r="P2" s="745"/>
      <c r="Q2" s="848" t="s">
        <v>387</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19 INCH</v>
      </c>
      <c r="C3" s="1300"/>
      <c r="D3" s="1300"/>
      <c r="E3" s="1297"/>
      <c r="G3" s="849"/>
      <c r="I3" s="849"/>
      <c r="K3" s="849"/>
      <c r="M3" s="849"/>
      <c r="O3" s="849"/>
      <c r="Q3" s="849" t="s">
        <v>1258</v>
      </c>
      <c r="S3" s="849"/>
      <c r="U3" s="849" t="s">
        <v>266</v>
      </c>
      <c r="W3" s="849"/>
      <c r="Y3" s="849" t="s">
        <v>879</v>
      </c>
      <c r="AA3" s="849" t="s">
        <v>221</v>
      </c>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WIDE FORMAT</v>
      </c>
      <c r="C4" s="1302"/>
      <c r="D4" s="1302"/>
      <c r="E4" s="1298"/>
      <c r="G4" s="850"/>
      <c r="I4" s="850"/>
      <c r="K4" s="850"/>
      <c r="M4" s="850"/>
      <c r="O4" s="850"/>
      <c r="Q4" s="850">
        <v>139</v>
      </c>
      <c r="S4" s="850"/>
      <c r="U4" s="850">
        <v>117</v>
      </c>
      <c r="W4" s="850"/>
      <c r="Y4" s="850">
        <v>116</v>
      </c>
      <c r="AA4" s="850">
        <v>200</v>
      </c>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27" thickBot="1" x14ac:dyDescent="0.2">
      <c r="A7" s="753"/>
      <c r="B7" s="828" t="s">
        <v>22</v>
      </c>
      <c r="C7" s="792" t="s">
        <v>277</v>
      </c>
      <c r="D7" s="793" t="s">
        <v>276</v>
      </c>
      <c r="E7" s="829" t="s">
        <v>32</v>
      </c>
      <c r="G7" s="811"/>
      <c r="I7" s="811"/>
      <c r="K7" s="811"/>
      <c r="M7" s="811"/>
      <c r="O7" s="811"/>
      <c r="Q7" s="811" t="s">
        <v>1259</v>
      </c>
      <c r="S7" s="811"/>
      <c r="U7" s="811" t="s">
        <v>285</v>
      </c>
      <c r="W7" s="811"/>
      <c r="Y7" s="811" t="s">
        <v>880</v>
      </c>
      <c r="AA7" s="811" t="s">
        <v>222</v>
      </c>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t="s">
        <v>116</v>
      </c>
      <c r="S8" s="812"/>
      <c r="U8" s="812" t="s">
        <v>116</v>
      </c>
      <c r="W8" s="812"/>
      <c r="Y8" s="812" t="s">
        <v>116</v>
      </c>
      <c r="AA8" s="812" t="s">
        <v>116</v>
      </c>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t="s">
        <v>116</v>
      </c>
      <c r="S9" s="812"/>
      <c r="U9" s="812" t="s">
        <v>116</v>
      </c>
      <c r="W9" s="812"/>
      <c r="Y9" s="812" t="s">
        <v>116</v>
      </c>
      <c r="AA9" s="812" t="s">
        <v>116</v>
      </c>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t="s">
        <v>116</v>
      </c>
      <c r="R10" s="755"/>
      <c r="S10" s="813"/>
      <c r="T10" s="755"/>
      <c r="U10" s="813" t="s">
        <v>116</v>
      </c>
      <c r="V10" s="755"/>
      <c r="W10" s="813"/>
      <c r="X10" s="755"/>
      <c r="Y10" s="813" t="s">
        <v>116</v>
      </c>
      <c r="Z10" s="755"/>
      <c r="AA10" s="813" t="s">
        <v>116</v>
      </c>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t="s">
        <v>116</v>
      </c>
      <c r="S11" s="814"/>
      <c r="U11" s="814" t="s">
        <v>116</v>
      </c>
      <c r="W11" s="814"/>
      <c r="Y11" s="814" t="s">
        <v>116</v>
      </c>
      <c r="AA11" s="814" t="s">
        <v>116</v>
      </c>
      <c r="AC11" s="814"/>
      <c r="AE11" s="814"/>
      <c r="AG11" s="814"/>
      <c r="AI11" s="814"/>
      <c r="AK11" s="814"/>
      <c r="AM11" s="814"/>
    </row>
    <row r="12" spans="1:41" ht="13.5" customHeight="1" thickTop="1" x14ac:dyDescent="0.15">
      <c r="B12" s="834" t="s">
        <v>317</v>
      </c>
      <c r="C12" s="1285" t="s">
        <v>481</v>
      </c>
      <c r="D12" s="782" t="s">
        <v>288</v>
      </c>
      <c r="E12" s="835" t="s">
        <v>116</v>
      </c>
      <c r="F12" s="756"/>
      <c r="G12" s="815"/>
      <c r="H12" s="757"/>
      <c r="I12" s="815"/>
      <c r="J12" s="757"/>
      <c r="K12" s="815"/>
      <c r="L12" s="757"/>
      <c r="M12" s="815"/>
      <c r="N12" s="757"/>
      <c r="O12" s="815"/>
      <c r="P12" s="757"/>
      <c r="Q12" s="815" t="s">
        <v>116</v>
      </c>
      <c r="R12" s="757"/>
      <c r="S12" s="815"/>
      <c r="T12" s="757"/>
      <c r="U12" s="815" t="s">
        <v>116</v>
      </c>
      <c r="V12" s="757"/>
      <c r="W12" s="815"/>
      <c r="X12" s="757"/>
      <c r="Y12" s="815" t="s">
        <v>116</v>
      </c>
      <c r="Z12" s="757"/>
      <c r="AA12" s="815" t="s">
        <v>116</v>
      </c>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t="s">
        <v>116</v>
      </c>
      <c r="R13" s="759"/>
      <c r="S13" s="816"/>
      <c r="T13" s="759"/>
      <c r="U13" s="816" t="s">
        <v>116</v>
      </c>
      <c r="V13" s="759"/>
      <c r="W13" s="816"/>
      <c r="X13" s="759"/>
      <c r="Y13" s="816" t="s">
        <v>116</v>
      </c>
      <c r="Z13" s="759"/>
      <c r="AA13" s="816" t="s">
        <v>116</v>
      </c>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t="s">
        <v>116</v>
      </c>
      <c r="R14" s="757"/>
      <c r="S14" s="817"/>
      <c r="T14" s="757"/>
      <c r="U14" s="817" t="s">
        <v>116</v>
      </c>
      <c r="V14" s="757"/>
      <c r="W14" s="817"/>
      <c r="X14" s="757"/>
      <c r="Y14" s="817" t="s">
        <v>116</v>
      </c>
      <c r="Z14" s="757"/>
      <c r="AA14" s="817" t="s">
        <v>116</v>
      </c>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t="s">
        <v>116</v>
      </c>
      <c r="R15" s="762"/>
      <c r="S15" s="818"/>
      <c r="T15" s="762"/>
      <c r="U15" s="818" t="s">
        <v>116</v>
      </c>
      <c r="V15" s="762"/>
      <c r="W15" s="818"/>
      <c r="X15" s="762"/>
      <c r="Y15" s="818" t="s">
        <v>116</v>
      </c>
      <c r="Z15" s="762"/>
      <c r="AA15" s="818" t="s">
        <v>116</v>
      </c>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t="s">
        <v>116</v>
      </c>
      <c r="S16" s="814"/>
      <c r="U16" s="814" t="s">
        <v>116</v>
      </c>
      <c r="W16" s="814"/>
      <c r="Y16" s="814" t="s">
        <v>116</v>
      </c>
      <c r="AA16" s="814" t="s">
        <v>116</v>
      </c>
      <c r="AC16" s="814"/>
      <c r="AE16" s="814"/>
      <c r="AG16" s="814"/>
      <c r="AI16" s="814"/>
      <c r="AK16" s="814"/>
      <c r="AM16" s="814"/>
    </row>
    <row r="17" spans="1:41" ht="15" thickTop="1" thickBot="1" x14ac:dyDescent="0.2">
      <c r="B17" s="830" t="s">
        <v>317</v>
      </c>
      <c r="C17" s="790" t="s">
        <v>465</v>
      </c>
      <c r="D17" s="779" t="s">
        <v>2</v>
      </c>
      <c r="E17" s="831" t="s">
        <v>116</v>
      </c>
      <c r="G17" s="812"/>
      <c r="I17" s="812"/>
      <c r="K17" s="812"/>
      <c r="M17" s="812"/>
      <c r="O17" s="812"/>
      <c r="Q17" s="812" t="s">
        <v>116</v>
      </c>
      <c r="S17" s="812"/>
      <c r="U17" s="812" t="s">
        <v>116</v>
      </c>
      <c r="W17" s="812"/>
      <c r="Y17" s="812" t="s">
        <v>116</v>
      </c>
      <c r="AA17" s="812" t="s">
        <v>116</v>
      </c>
      <c r="AC17" s="812"/>
      <c r="AE17" s="812"/>
      <c r="AG17" s="812"/>
      <c r="AI17" s="812"/>
      <c r="AK17" s="812"/>
      <c r="AM17" s="812"/>
    </row>
    <row r="18" spans="1:41" s="766" customFormat="1" ht="14" thickTop="1" x14ac:dyDescent="0.15">
      <c r="A18" s="764"/>
      <c r="B18" s="840" t="s">
        <v>21</v>
      </c>
      <c r="C18" s="1285" t="s">
        <v>482</v>
      </c>
      <c r="D18" s="786" t="s">
        <v>486</v>
      </c>
      <c r="E18" s="841" t="s">
        <v>537</v>
      </c>
      <c r="F18" s="764"/>
      <c r="G18" s="819"/>
      <c r="H18" s="765"/>
      <c r="I18" s="819"/>
      <c r="J18" s="765"/>
      <c r="K18" s="819"/>
      <c r="L18" s="765"/>
      <c r="M18" s="819"/>
      <c r="N18" s="765"/>
      <c r="O18" s="819"/>
      <c r="P18" s="765"/>
      <c r="Q18" s="819" t="s">
        <v>1354</v>
      </c>
      <c r="R18" s="765"/>
      <c r="S18" s="819"/>
      <c r="T18" s="765"/>
      <c r="U18" s="819" t="s">
        <v>537</v>
      </c>
      <c r="V18" s="765"/>
      <c r="W18" s="819"/>
      <c r="X18" s="765"/>
      <c r="Y18" s="819" t="s">
        <v>493</v>
      </c>
      <c r="Z18" s="765"/>
      <c r="AA18" s="819" t="s">
        <v>537</v>
      </c>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t="s">
        <v>262</v>
      </c>
      <c r="S19" s="820"/>
      <c r="U19" s="820" t="s">
        <v>262</v>
      </c>
      <c r="W19" s="820"/>
      <c r="Y19" s="820" t="s">
        <v>262</v>
      </c>
      <c r="AA19" s="820" t="s">
        <v>223</v>
      </c>
      <c r="AC19" s="820"/>
      <c r="AE19" s="820"/>
      <c r="AG19" s="820"/>
      <c r="AI19" s="820"/>
      <c r="AK19" s="820"/>
      <c r="AM19" s="820"/>
    </row>
    <row r="20" spans="1:41" x14ac:dyDescent="0.15">
      <c r="B20" s="802" t="s">
        <v>21</v>
      </c>
      <c r="C20" s="1286"/>
      <c r="D20" s="783" t="s">
        <v>51</v>
      </c>
      <c r="E20" s="803" t="s">
        <v>569</v>
      </c>
      <c r="G20" s="820"/>
      <c r="I20" s="820"/>
      <c r="K20" s="820"/>
      <c r="M20" s="820"/>
      <c r="O20" s="820"/>
      <c r="Q20" s="820" t="s">
        <v>569</v>
      </c>
      <c r="S20" s="820"/>
      <c r="U20" s="820" t="s">
        <v>1352</v>
      </c>
      <c r="W20" s="820"/>
      <c r="Y20" s="820" t="s">
        <v>569</v>
      </c>
      <c r="AA20" s="820" t="s">
        <v>224</v>
      </c>
      <c r="AC20" s="820"/>
      <c r="AE20" s="820"/>
      <c r="AG20" s="820"/>
      <c r="AI20" s="820"/>
      <c r="AK20" s="820"/>
      <c r="AM20" s="820"/>
    </row>
    <row r="21" spans="1:41" x14ac:dyDescent="0.15">
      <c r="B21" s="802" t="s">
        <v>21</v>
      </c>
      <c r="C21" s="1286"/>
      <c r="D21" s="783" t="s">
        <v>52</v>
      </c>
      <c r="E21" s="803" t="s">
        <v>53</v>
      </c>
      <c r="G21" s="820"/>
      <c r="I21" s="820"/>
      <c r="K21" s="820"/>
      <c r="M21" s="820"/>
      <c r="O21" s="820"/>
      <c r="Q21" s="820" t="s">
        <v>53</v>
      </c>
      <c r="S21" s="820"/>
      <c r="U21" s="820" t="s">
        <v>101</v>
      </c>
      <c r="W21" s="820"/>
      <c r="Y21" s="820" t="s">
        <v>101</v>
      </c>
      <c r="AA21" s="820" t="s">
        <v>101</v>
      </c>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t="s">
        <v>55</v>
      </c>
      <c r="S22" s="814"/>
      <c r="U22" s="814" t="s">
        <v>55</v>
      </c>
      <c r="W22" s="814"/>
      <c r="Y22" s="814" t="s">
        <v>218</v>
      </c>
      <c r="AA22" s="814" t="s">
        <v>218</v>
      </c>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t="s">
        <v>1353</v>
      </c>
      <c r="S23" s="821"/>
      <c r="U23" s="821" t="s">
        <v>1353</v>
      </c>
      <c r="W23" s="821"/>
      <c r="Y23" s="821" t="s">
        <v>1353</v>
      </c>
      <c r="AA23" s="821" t="s">
        <v>1353</v>
      </c>
      <c r="AC23" s="821"/>
      <c r="AE23" s="821"/>
      <c r="AG23" s="821"/>
      <c r="AI23" s="821"/>
      <c r="AK23" s="821"/>
      <c r="AM23" s="821"/>
    </row>
    <row r="24" spans="1:41" x14ac:dyDescent="0.15">
      <c r="B24" s="802" t="s">
        <v>317</v>
      </c>
      <c r="C24" s="1286"/>
      <c r="D24" s="783" t="s">
        <v>4</v>
      </c>
      <c r="E24" s="803" t="s">
        <v>116</v>
      </c>
      <c r="G24" s="820"/>
      <c r="I24" s="820"/>
      <c r="K24" s="820"/>
      <c r="M24" s="820"/>
      <c r="O24" s="820"/>
      <c r="Q24" s="820" t="s">
        <v>116</v>
      </c>
      <c r="S24" s="820"/>
      <c r="U24" s="820" t="s">
        <v>116</v>
      </c>
      <c r="W24" s="820"/>
      <c r="Y24" s="820" t="s">
        <v>116</v>
      </c>
      <c r="AA24" s="820" t="s">
        <v>116</v>
      </c>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t="s">
        <v>116</v>
      </c>
      <c r="S25" s="814"/>
      <c r="U25" s="814" t="s">
        <v>116</v>
      </c>
      <c r="W25" s="814"/>
      <c r="Y25" s="814" t="s">
        <v>116</v>
      </c>
      <c r="AA25" s="814" t="s">
        <v>116</v>
      </c>
      <c r="AC25" s="814"/>
      <c r="AE25" s="814"/>
      <c r="AG25" s="814"/>
      <c r="AI25" s="814"/>
      <c r="AK25" s="814"/>
      <c r="AM25" s="814"/>
    </row>
    <row r="26" spans="1:41" ht="27" thickTop="1" x14ac:dyDescent="0.15">
      <c r="B26" s="806" t="s">
        <v>21</v>
      </c>
      <c r="C26" s="1285" t="s">
        <v>235</v>
      </c>
      <c r="D26" s="787" t="s">
        <v>64</v>
      </c>
      <c r="E26" s="807" t="s">
        <v>36</v>
      </c>
      <c r="F26" s="749"/>
      <c r="G26" s="821"/>
      <c r="H26" s="767"/>
      <c r="I26" s="821"/>
      <c r="J26" s="767"/>
      <c r="K26" s="821"/>
      <c r="L26" s="767"/>
      <c r="M26" s="821"/>
      <c r="N26" s="767"/>
      <c r="O26" s="821"/>
      <c r="P26" s="767"/>
      <c r="Q26" s="821" t="s">
        <v>1255</v>
      </c>
      <c r="R26" s="767"/>
      <c r="S26" s="821"/>
      <c r="T26" s="767"/>
      <c r="U26" s="821" t="s">
        <v>233</v>
      </c>
      <c r="V26" s="767"/>
      <c r="W26" s="821"/>
      <c r="X26" s="767"/>
      <c r="Y26" s="821" t="s">
        <v>877</v>
      </c>
      <c r="Z26" s="767"/>
      <c r="AA26" s="821" t="s">
        <v>225</v>
      </c>
      <c r="AB26" s="767"/>
      <c r="AC26" s="821"/>
      <c r="AD26" s="767"/>
      <c r="AE26" s="821"/>
      <c r="AF26" s="767"/>
      <c r="AG26" s="821"/>
      <c r="AH26" s="767"/>
      <c r="AI26" s="821"/>
      <c r="AJ26" s="767"/>
      <c r="AK26" s="821"/>
      <c r="AL26" s="767"/>
      <c r="AM26" s="821"/>
      <c r="AN26" s="767"/>
    </row>
    <row r="27" spans="1:41" ht="26" x14ac:dyDescent="0.15">
      <c r="B27" s="802" t="s">
        <v>22</v>
      </c>
      <c r="C27" s="1286"/>
      <c r="D27" s="783" t="s">
        <v>111</v>
      </c>
      <c r="E27" s="803" t="s">
        <v>32</v>
      </c>
      <c r="G27" s="820"/>
      <c r="I27" s="820"/>
      <c r="K27" s="820"/>
      <c r="M27" s="820"/>
      <c r="O27" s="820"/>
      <c r="Q27" s="820" t="s">
        <v>633</v>
      </c>
      <c r="S27" s="820"/>
      <c r="U27" s="820" t="s">
        <v>1000</v>
      </c>
      <c r="W27" s="820"/>
      <c r="Y27" s="820" t="s">
        <v>633</v>
      </c>
      <c r="AA27" s="820" t="s">
        <v>617</v>
      </c>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t="s">
        <v>44</v>
      </c>
      <c r="R28" s="769"/>
      <c r="S28" s="822"/>
      <c r="T28" s="769"/>
      <c r="U28" s="822" t="s">
        <v>44</v>
      </c>
      <c r="V28" s="769"/>
      <c r="W28" s="822"/>
      <c r="X28" s="769"/>
      <c r="Y28" s="822" t="s">
        <v>91</v>
      </c>
      <c r="Z28" s="769"/>
      <c r="AA28" s="822" t="s">
        <v>226</v>
      </c>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t="s">
        <v>44</v>
      </c>
      <c r="S29" s="814"/>
      <c r="U29" s="814" t="s">
        <v>44</v>
      </c>
      <c r="W29" s="814"/>
      <c r="Y29" s="814" t="s">
        <v>44</v>
      </c>
      <c r="AA29" s="814" t="s">
        <v>1355</v>
      </c>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t="s">
        <v>1256</v>
      </c>
      <c r="R30" s="771"/>
      <c r="S30" s="823"/>
      <c r="T30" s="771"/>
      <c r="U30" s="823" t="s">
        <v>504</v>
      </c>
      <c r="V30" s="771"/>
      <c r="W30" s="823"/>
      <c r="X30" s="771"/>
      <c r="Y30" s="823" t="s">
        <v>543</v>
      </c>
      <c r="Z30" s="771"/>
      <c r="AA30" s="823" t="s">
        <v>504</v>
      </c>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t="s">
        <v>44</v>
      </c>
      <c r="S31" s="820"/>
      <c r="U31" s="820" t="s">
        <v>44</v>
      </c>
      <c r="W31" s="820"/>
      <c r="Y31" s="820" t="s">
        <v>44</v>
      </c>
      <c r="AA31" s="820" t="s">
        <v>44</v>
      </c>
      <c r="AC31" s="820"/>
      <c r="AE31" s="820"/>
      <c r="AG31" s="820"/>
      <c r="AI31" s="820"/>
      <c r="AK31" s="820"/>
      <c r="AM31" s="820"/>
    </row>
    <row r="32" spans="1:41" x14ac:dyDescent="0.15">
      <c r="B32" s="802" t="s">
        <v>22</v>
      </c>
      <c r="C32" s="1286"/>
      <c r="D32" s="783" t="s">
        <v>57</v>
      </c>
      <c r="E32" s="803" t="s">
        <v>32</v>
      </c>
      <c r="G32" s="820"/>
      <c r="I32" s="820"/>
      <c r="K32" s="820"/>
      <c r="M32" s="820"/>
      <c r="O32" s="820"/>
      <c r="Q32" s="820" t="s">
        <v>44</v>
      </c>
      <c r="S32" s="820"/>
      <c r="U32" s="820" t="s">
        <v>44</v>
      </c>
      <c r="W32" s="820"/>
      <c r="Y32" s="820" t="s">
        <v>535</v>
      </c>
      <c r="AA32" s="820" t="s">
        <v>44</v>
      </c>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t="s">
        <v>44</v>
      </c>
      <c r="S33" s="814"/>
      <c r="U33" s="814" t="s">
        <v>535</v>
      </c>
      <c r="W33" s="814"/>
      <c r="Y33" s="814" t="s">
        <v>44</v>
      </c>
      <c r="AA33" s="814" t="s">
        <v>44</v>
      </c>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t="s">
        <v>116</v>
      </c>
      <c r="S34" s="821"/>
      <c r="U34" s="821" t="s">
        <v>116</v>
      </c>
      <c r="W34" s="821"/>
      <c r="Y34" s="821" t="s">
        <v>116</v>
      </c>
      <c r="AA34" s="821" t="s">
        <v>116</v>
      </c>
      <c r="AC34" s="821"/>
      <c r="AE34" s="821"/>
      <c r="AG34" s="821"/>
      <c r="AI34" s="821"/>
      <c r="AK34" s="821"/>
      <c r="AM34" s="821"/>
    </row>
    <row r="35" spans="1:41" x14ac:dyDescent="0.15">
      <c r="B35" s="802" t="s">
        <v>317</v>
      </c>
      <c r="C35" s="1286"/>
      <c r="D35" s="783" t="s">
        <v>116</v>
      </c>
      <c r="E35" s="803" t="s">
        <v>116</v>
      </c>
      <c r="G35" s="824"/>
      <c r="I35" s="824"/>
      <c r="K35" s="824"/>
      <c r="M35" s="824"/>
      <c r="O35" s="824"/>
      <c r="Q35" s="824" t="s">
        <v>116</v>
      </c>
      <c r="S35" s="824"/>
      <c r="U35" s="824" t="s">
        <v>116</v>
      </c>
      <c r="W35" s="824"/>
      <c r="Y35" s="824" t="s">
        <v>116</v>
      </c>
      <c r="AA35" s="824" t="s">
        <v>116</v>
      </c>
      <c r="AC35" s="824"/>
      <c r="AE35" s="824"/>
      <c r="AG35" s="824"/>
      <c r="AI35" s="824"/>
      <c r="AK35" s="824"/>
      <c r="AM35" s="824"/>
    </row>
    <row r="36" spans="1:41" x14ac:dyDescent="0.15">
      <c r="B36" s="802" t="s">
        <v>317</v>
      </c>
      <c r="C36" s="1286"/>
      <c r="D36" s="783" t="s">
        <v>116</v>
      </c>
      <c r="E36" s="803" t="s">
        <v>116</v>
      </c>
      <c r="G36" s="820"/>
      <c r="I36" s="820"/>
      <c r="K36" s="820"/>
      <c r="M36" s="820"/>
      <c r="O36" s="820"/>
      <c r="Q36" s="820" t="s">
        <v>116</v>
      </c>
      <c r="S36" s="820"/>
      <c r="U36" s="820" t="s">
        <v>116</v>
      </c>
      <c r="W36" s="820"/>
      <c r="Y36" s="820" t="s">
        <v>116</v>
      </c>
      <c r="AA36" s="820" t="s">
        <v>116</v>
      </c>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t="s">
        <v>116</v>
      </c>
      <c r="S37" s="814"/>
      <c r="U37" s="814" t="s">
        <v>116</v>
      </c>
      <c r="W37" s="814"/>
      <c r="Y37" s="814" t="s">
        <v>116</v>
      </c>
      <c r="AA37" s="814" t="s">
        <v>116</v>
      </c>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v>17</v>
      </c>
      <c r="R38" s="926"/>
      <c r="S38" s="925"/>
      <c r="T38" s="926"/>
      <c r="U38" s="925">
        <v>25</v>
      </c>
      <c r="V38" s="926"/>
      <c r="W38" s="925"/>
      <c r="X38" s="926"/>
      <c r="Y38" s="925">
        <v>16.5</v>
      </c>
      <c r="Z38" s="926"/>
      <c r="AA38" s="925">
        <v>13</v>
      </c>
      <c r="AB38" s="926"/>
      <c r="AC38" s="925"/>
      <c r="AD38" s="926"/>
      <c r="AE38" s="925"/>
      <c r="AF38" s="926"/>
      <c r="AG38" s="925"/>
      <c r="AH38" s="926"/>
      <c r="AI38" s="925"/>
      <c r="AJ38" s="926"/>
      <c r="AK38" s="925"/>
      <c r="AL38" s="926"/>
      <c r="AM38" s="925"/>
      <c r="AN38" s="926"/>
      <c r="AO38" s="749"/>
    </row>
    <row r="39" spans="1:41" ht="26" x14ac:dyDescent="0.15">
      <c r="B39" s="802" t="s">
        <v>22</v>
      </c>
      <c r="C39" s="1286"/>
      <c r="D39" s="783" t="s">
        <v>59</v>
      </c>
      <c r="E39" s="803" t="s">
        <v>60</v>
      </c>
      <c r="G39" s="820"/>
      <c r="I39" s="820"/>
      <c r="K39" s="820"/>
      <c r="M39" s="820"/>
      <c r="O39" s="820"/>
      <c r="Q39" s="820" t="s">
        <v>1257</v>
      </c>
      <c r="S39" s="820"/>
      <c r="U39" s="820" t="s">
        <v>267</v>
      </c>
      <c r="W39" s="820"/>
      <c r="Y39" s="820" t="s">
        <v>881</v>
      </c>
      <c r="AA39" s="820" t="s">
        <v>219</v>
      </c>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t="s">
        <v>116</v>
      </c>
      <c r="S40" s="814"/>
      <c r="U40" s="814" t="s">
        <v>116</v>
      </c>
      <c r="W40" s="814"/>
      <c r="Y40" s="814" t="s">
        <v>116</v>
      </c>
      <c r="AA40" s="814" t="s">
        <v>116</v>
      </c>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t="s">
        <v>61</v>
      </c>
      <c r="S41" s="821"/>
      <c r="U41" s="821" t="s">
        <v>61</v>
      </c>
      <c r="W41" s="821"/>
      <c r="Y41" s="821" t="s">
        <v>61</v>
      </c>
      <c r="AA41" s="821" t="s">
        <v>61</v>
      </c>
      <c r="AC41" s="821"/>
      <c r="AE41" s="821"/>
      <c r="AG41" s="821"/>
      <c r="AI41" s="821"/>
      <c r="AK41" s="821"/>
      <c r="AM41" s="821"/>
    </row>
    <row r="42" spans="1:41" x14ac:dyDescent="0.15">
      <c r="B42" s="845" t="s">
        <v>21</v>
      </c>
      <c r="C42" s="1286"/>
      <c r="D42" s="789" t="s">
        <v>6</v>
      </c>
      <c r="E42" s="846" t="s">
        <v>49</v>
      </c>
      <c r="F42" s="773"/>
      <c r="G42" s="825"/>
      <c r="H42" s="774"/>
      <c r="I42" s="825"/>
      <c r="J42" s="774"/>
      <c r="K42" s="825"/>
      <c r="L42" s="774"/>
      <c r="M42" s="825"/>
      <c r="N42" s="774"/>
      <c r="O42" s="825"/>
      <c r="P42" s="774"/>
      <c r="Q42" s="825">
        <v>4.0999999999999996</v>
      </c>
      <c r="R42" s="774"/>
      <c r="S42" s="825"/>
      <c r="T42" s="774"/>
      <c r="U42" s="825">
        <v>4.0999999999999996</v>
      </c>
      <c r="V42" s="774"/>
      <c r="W42" s="825"/>
      <c r="X42" s="774"/>
      <c r="Y42" s="825">
        <v>6</v>
      </c>
      <c r="Z42" s="774"/>
      <c r="AA42" s="825">
        <v>5.0999999999999996</v>
      </c>
      <c r="AB42" s="774"/>
      <c r="AC42" s="825"/>
      <c r="AD42" s="774"/>
      <c r="AE42" s="825"/>
      <c r="AF42" s="774"/>
      <c r="AG42" s="825"/>
      <c r="AH42" s="774"/>
      <c r="AI42" s="825"/>
      <c r="AJ42" s="774"/>
      <c r="AK42" s="825"/>
      <c r="AL42" s="774"/>
      <c r="AM42" s="825"/>
      <c r="AN42" s="774"/>
    </row>
    <row r="43" spans="1:41" ht="14" thickBot="1" x14ac:dyDescent="0.2">
      <c r="B43" s="808" t="s">
        <v>21</v>
      </c>
      <c r="C43" s="1294"/>
      <c r="D43" s="847" t="s">
        <v>7</v>
      </c>
      <c r="E43" s="810" t="s">
        <v>122</v>
      </c>
      <c r="G43" s="826"/>
      <c r="I43" s="826"/>
      <c r="K43" s="826"/>
      <c r="M43" s="826"/>
      <c r="O43" s="826"/>
      <c r="Q43" s="826" t="s">
        <v>100</v>
      </c>
      <c r="S43" s="826"/>
      <c r="U43" s="826" t="s">
        <v>100</v>
      </c>
      <c r="W43" s="826"/>
      <c r="Y43" s="826" t="s">
        <v>100</v>
      </c>
      <c r="AA43" s="826" t="s">
        <v>100</v>
      </c>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794" t="s">
        <v>328</v>
      </c>
      <c r="AB45" s="1047"/>
      <c r="AC45" s="794"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t="s">
        <v>116</v>
      </c>
      <c r="W46" s="795"/>
      <c r="Y46" s="795" t="s">
        <v>116</v>
      </c>
      <c r="AA46" s="795" t="s">
        <v>116</v>
      </c>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t="s">
        <v>116</v>
      </c>
      <c r="W47" s="796"/>
      <c r="Y47" s="796" t="s">
        <v>116</v>
      </c>
      <c r="AA47" s="796" t="s">
        <v>116</v>
      </c>
      <c r="AC47" s="796"/>
      <c r="AE47" s="796"/>
      <c r="AG47" s="796"/>
      <c r="AI47" s="796"/>
      <c r="AK47" s="796"/>
      <c r="AM47" s="796"/>
    </row>
    <row r="48" spans="1:41" x14ac:dyDescent="0.15">
      <c r="B48" s="802" t="s">
        <v>21</v>
      </c>
      <c r="C48" s="1286"/>
      <c r="D48" s="1292"/>
      <c r="E48" s="803" t="s">
        <v>321</v>
      </c>
      <c r="G48" s="796"/>
      <c r="I48" s="796"/>
      <c r="K48" s="796"/>
      <c r="M48" s="796"/>
      <c r="O48" s="796"/>
      <c r="Q48" s="796" t="s">
        <v>91</v>
      </c>
      <c r="S48" s="796"/>
      <c r="U48" s="796" t="s">
        <v>91</v>
      </c>
      <c r="W48" s="796"/>
      <c r="Y48" s="796" t="s">
        <v>91</v>
      </c>
      <c r="AA48" s="796" t="s">
        <v>91</v>
      </c>
      <c r="AC48" s="796"/>
      <c r="AE48" s="796"/>
      <c r="AG48" s="796"/>
      <c r="AI48" s="796"/>
      <c r="AK48" s="796"/>
      <c r="AM48" s="796"/>
    </row>
    <row r="49" spans="2:40" x14ac:dyDescent="0.15">
      <c r="B49" s="802" t="s">
        <v>21</v>
      </c>
      <c r="C49" s="1286"/>
      <c r="D49" s="1292"/>
      <c r="E49" s="803" t="s">
        <v>322</v>
      </c>
      <c r="G49" s="796"/>
      <c r="I49" s="796"/>
      <c r="K49" s="796"/>
      <c r="M49" s="796"/>
      <c r="O49" s="796"/>
      <c r="Q49" s="796">
        <v>29</v>
      </c>
      <c r="S49" s="796"/>
      <c r="U49" s="796">
        <v>29</v>
      </c>
      <c r="W49" s="796"/>
      <c r="Y49" s="796">
        <v>23</v>
      </c>
      <c r="AA49" s="796">
        <v>15.2</v>
      </c>
      <c r="AC49" s="796"/>
      <c r="AE49" s="796"/>
      <c r="AG49" s="796"/>
      <c r="AI49" s="796"/>
      <c r="AK49" s="796"/>
      <c r="AM49" s="796"/>
    </row>
    <row r="50" spans="2:40" ht="14" thickBot="1" x14ac:dyDescent="0.2">
      <c r="B50" s="804" t="s">
        <v>21</v>
      </c>
      <c r="C50" s="1287"/>
      <c r="D50" s="1293"/>
      <c r="E50" s="805" t="s">
        <v>323</v>
      </c>
      <c r="G50" s="797"/>
      <c r="I50" s="797"/>
      <c r="K50" s="797"/>
      <c r="M50" s="797"/>
      <c r="O50" s="797"/>
      <c r="Q50" s="797">
        <v>39</v>
      </c>
      <c r="S50" s="797"/>
      <c r="U50" s="797">
        <v>48</v>
      </c>
      <c r="W50" s="797"/>
      <c r="Y50" s="797">
        <v>39</v>
      </c>
      <c r="AA50" s="797">
        <v>47.2</v>
      </c>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t="s">
        <v>116</v>
      </c>
      <c r="S51" s="798"/>
      <c r="U51" s="798" t="s">
        <v>116</v>
      </c>
      <c r="W51" s="798"/>
      <c r="Y51" s="798" t="s">
        <v>116</v>
      </c>
      <c r="AA51" s="798" t="s">
        <v>116</v>
      </c>
      <c r="AC51" s="798"/>
      <c r="AE51" s="798"/>
      <c r="AG51" s="798"/>
      <c r="AI51" s="798"/>
      <c r="AK51" s="798"/>
      <c r="AM51" s="798"/>
    </row>
    <row r="52" spans="2:40" x14ac:dyDescent="0.15">
      <c r="B52" s="802" t="s">
        <v>317</v>
      </c>
      <c r="C52" s="1286"/>
      <c r="D52" s="1292" t="s">
        <v>324</v>
      </c>
      <c r="E52" s="803" t="s">
        <v>321</v>
      </c>
      <c r="G52" s="796"/>
      <c r="I52" s="796"/>
      <c r="K52" s="796"/>
      <c r="M52" s="796"/>
      <c r="O52" s="796"/>
      <c r="Q52" s="796" t="s">
        <v>116</v>
      </c>
      <c r="S52" s="796"/>
      <c r="U52" s="796" t="s">
        <v>116</v>
      </c>
      <c r="W52" s="796"/>
      <c r="Y52" s="796" t="s">
        <v>116</v>
      </c>
      <c r="AA52" s="796" t="s">
        <v>116</v>
      </c>
      <c r="AC52" s="796"/>
      <c r="AE52" s="796"/>
      <c r="AG52" s="796"/>
      <c r="AI52" s="796"/>
      <c r="AK52" s="796"/>
      <c r="AM52" s="796"/>
    </row>
    <row r="53" spans="2:40" x14ac:dyDescent="0.15">
      <c r="B53" s="802" t="s">
        <v>317</v>
      </c>
      <c r="C53" s="1286"/>
      <c r="D53" s="1292"/>
      <c r="E53" s="803" t="s">
        <v>322</v>
      </c>
      <c r="G53" s="796"/>
      <c r="I53" s="796"/>
      <c r="K53" s="796"/>
      <c r="M53" s="796"/>
      <c r="O53" s="796"/>
      <c r="Q53" s="796" t="s">
        <v>116</v>
      </c>
      <c r="S53" s="796"/>
      <c r="U53" s="796" t="s">
        <v>116</v>
      </c>
      <c r="W53" s="796"/>
      <c r="Y53" s="796" t="s">
        <v>116</v>
      </c>
      <c r="AA53" s="796" t="s">
        <v>116</v>
      </c>
      <c r="AC53" s="796"/>
      <c r="AE53" s="796"/>
      <c r="AG53" s="796"/>
      <c r="AI53" s="796"/>
      <c r="AK53" s="796"/>
      <c r="AM53" s="796"/>
    </row>
    <row r="54" spans="2:40" x14ac:dyDescent="0.15">
      <c r="B54" s="802" t="s">
        <v>317</v>
      </c>
      <c r="C54" s="1286"/>
      <c r="D54" s="1292"/>
      <c r="E54" s="803" t="s">
        <v>323</v>
      </c>
      <c r="G54" s="796"/>
      <c r="I54" s="796"/>
      <c r="K54" s="796"/>
      <c r="M54" s="796"/>
      <c r="O54" s="796"/>
      <c r="Q54" s="796" t="s">
        <v>116</v>
      </c>
      <c r="S54" s="796"/>
      <c r="U54" s="796" t="s">
        <v>116</v>
      </c>
      <c r="W54" s="796"/>
      <c r="Y54" s="796" t="s">
        <v>116</v>
      </c>
      <c r="AA54" s="796" t="s">
        <v>116</v>
      </c>
      <c r="AC54" s="796"/>
      <c r="AE54" s="796"/>
      <c r="AG54" s="796"/>
      <c r="AI54" s="796"/>
      <c r="AK54" s="796"/>
      <c r="AM54" s="796"/>
    </row>
    <row r="55" spans="2:40" ht="12.75" customHeight="1" x14ac:dyDescent="0.15">
      <c r="B55" s="802" t="s">
        <v>317</v>
      </c>
      <c r="C55" s="1286"/>
      <c r="D55" s="778" t="s">
        <v>10</v>
      </c>
      <c r="E55" s="803" t="s">
        <v>32</v>
      </c>
      <c r="G55" s="796"/>
      <c r="I55" s="796"/>
      <c r="K55" s="796"/>
      <c r="M55" s="796"/>
      <c r="O55" s="796"/>
      <c r="Q55" s="796" t="s">
        <v>116</v>
      </c>
      <c r="S55" s="796"/>
      <c r="U55" s="796" t="s">
        <v>116</v>
      </c>
      <c r="W55" s="796"/>
      <c r="Y55" s="796" t="s">
        <v>116</v>
      </c>
      <c r="AA55" s="796" t="s">
        <v>116</v>
      </c>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v>15</v>
      </c>
      <c r="S56" s="799"/>
      <c r="U56" s="799">
        <v>5</v>
      </c>
      <c r="W56" s="799"/>
      <c r="Y56" s="799" t="s">
        <v>686</v>
      </c>
      <c r="AA56" s="799">
        <v>8</v>
      </c>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18:C22"/>
    <mergeCell ref="C23:C25"/>
    <mergeCell ref="C26:C29"/>
    <mergeCell ref="C15:C16"/>
    <mergeCell ref="B2:D2"/>
    <mergeCell ref="E2:E4"/>
    <mergeCell ref="B3:D3"/>
    <mergeCell ref="B4:D4"/>
    <mergeCell ref="B6:D6"/>
    <mergeCell ref="C12:C14"/>
    <mergeCell ref="C10:C11"/>
    <mergeCell ref="C30:C33"/>
    <mergeCell ref="C34:C37"/>
    <mergeCell ref="B45:E45"/>
    <mergeCell ref="D46:D50"/>
    <mergeCell ref="C51:C56"/>
    <mergeCell ref="D52:D54"/>
    <mergeCell ref="C46:C50"/>
    <mergeCell ref="C38:C40"/>
    <mergeCell ref="C41:C43"/>
  </mergeCells>
  <conditionalFormatting sqref="B1 B57:B1048576 B5 B7:B44">
    <cfRule type="cellIs" dxfId="1209" priority="260" operator="equal">
      <formula>"N"</formula>
    </cfRule>
    <cfRule type="cellIs" dxfId="1208" priority="262" operator="equal">
      <formula>"M"</formula>
    </cfRule>
  </conditionalFormatting>
  <conditionalFormatting sqref="D1:H1 D57:H1048576 F46:H56 F2:H4 D5:H5 D7:H44 AN7:AN44 AN1:AN5 AN46:AN1048576">
    <cfRule type="expression" dxfId="1207" priority="257">
      <formula>IF($B1="M",TRUE,FALSE)</formula>
    </cfRule>
    <cfRule type="expression" dxfId="1206" priority="261">
      <formula>IF($B1="n",TRUE,FALSE)</formula>
    </cfRule>
  </conditionalFormatting>
  <conditionalFormatting sqref="A46:A56 A7:B43 A1:H1 A57:H1048576 F46:H56 D7:H43 A2:A4 F2:H4 A5:H5 A44:H44 AN1:AN5 AN7:AN44 AN46:AN1048576 AP46:XFD1048576 AP7:XFD44 AP1:XFD5">
    <cfRule type="cellIs" dxfId="1205" priority="259" operator="equal">
      <formula>"?"</formula>
    </cfRule>
    <cfRule type="containsBlanks" dxfId="1204" priority="263">
      <formula>LEN(TRIM(A1))=0</formula>
    </cfRule>
  </conditionalFormatting>
  <conditionalFormatting sqref="G1:H5 G7:H44 AN7:AN44 AN1:AN5 AN46:AN1048576 G46:H1048576">
    <cfRule type="cellIs" dxfId="1203" priority="258" operator="equal">
      <formula>"N/A"</formula>
    </cfRule>
  </conditionalFormatting>
  <conditionalFormatting sqref="B2">
    <cfRule type="cellIs" dxfId="1202" priority="247" operator="equal">
      <formula>"N"</formula>
    </cfRule>
    <cfRule type="cellIs" dxfId="1201" priority="249" operator="equal">
      <formula>"M"</formula>
    </cfRule>
  </conditionalFormatting>
  <conditionalFormatting sqref="E2:E4">
    <cfRule type="expression" dxfId="1200" priority="251">
      <formula>IF($B2="M",TRUE,FALSE)</formula>
    </cfRule>
    <cfRule type="expression" dxfId="1199" priority="254">
      <formula>IF($B2="n",TRUE,FALSE)</formula>
    </cfRule>
  </conditionalFormatting>
  <conditionalFormatting sqref="E2:E4">
    <cfRule type="cellIs" dxfId="1198" priority="252" operator="equal">
      <formula>"?"</formula>
    </cfRule>
    <cfRule type="containsBlanks" dxfId="1197" priority="256">
      <formula>LEN(TRIM(E2))=0</formula>
    </cfRule>
  </conditionalFormatting>
  <conditionalFormatting sqref="D2">
    <cfRule type="expression" dxfId="1196" priority="245">
      <formula>IF($B2="M",TRUE,FALSE)</formula>
    </cfRule>
    <cfRule type="expression" dxfId="1195" priority="248">
      <formula>IF($B2="n",TRUE,FALSE)</formula>
    </cfRule>
  </conditionalFormatting>
  <conditionalFormatting sqref="B2:D2">
    <cfRule type="cellIs" dxfId="1194" priority="246" operator="equal">
      <formula>"?"</formula>
    </cfRule>
    <cfRule type="containsBlanks" dxfId="1193" priority="250">
      <formula>LEN(TRIM(B2))=0</formula>
    </cfRule>
  </conditionalFormatting>
  <conditionalFormatting sqref="I45:P45 AC45:AM45">
    <cfRule type="expression" dxfId="1192" priority="202">
      <formula>IF($B45="M",TRUE,FALSE)</formula>
    </cfRule>
    <cfRule type="expression" dxfId="1191" priority="205">
      <formula>IF($B45="n",TRUE,FALSE)</formula>
    </cfRule>
  </conditionalFormatting>
  <conditionalFormatting sqref="I1:P5 I7:P44 I46:P1048576 AC46:AM1048576 AC7:AM44 AC1:AM5">
    <cfRule type="expression" dxfId="1190" priority="219">
      <formula>IF($B1="M",TRUE,FALSE)</formula>
    </cfRule>
    <cfRule type="expression" dxfId="1189" priority="222">
      <formula>IF($B1="n",TRUE,FALSE)</formula>
    </cfRule>
  </conditionalFormatting>
  <conditionalFormatting sqref="I1:P5 I7:P44 I46:P1048576 AC46:AM1048576 AC7:AM44 AC1:AM5">
    <cfRule type="cellIs" dxfId="1188" priority="221" operator="equal">
      <formula>"?"</formula>
    </cfRule>
    <cfRule type="containsBlanks" dxfId="1187" priority="223">
      <formula>LEN(TRIM(I1))=0</formula>
    </cfRule>
  </conditionalFormatting>
  <conditionalFormatting sqref="I1:P5 I7:P44 I46:P1048576 AC46:AM1048576 AC7:AM44 AC1:AM5">
    <cfRule type="cellIs" dxfId="1186" priority="220" operator="equal">
      <formula>"N/A"</formula>
    </cfRule>
  </conditionalFormatting>
  <conditionalFormatting sqref="B45">
    <cfRule type="cellIs" dxfId="1185" priority="210" operator="equal">
      <formula>"N"</formula>
    </cfRule>
    <cfRule type="cellIs" dxfId="1184" priority="212" operator="equal">
      <formula>"M"</formula>
    </cfRule>
  </conditionalFormatting>
  <conditionalFormatting sqref="D45:H45 AN45">
    <cfRule type="expression" dxfId="1183" priority="207">
      <formula>IF($B45="M",TRUE,FALSE)</formula>
    </cfRule>
    <cfRule type="expression" dxfId="1182" priority="211">
      <formula>IF($B45="n",TRUE,FALSE)</formula>
    </cfRule>
  </conditionalFormatting>
  <conditionalFormatting sqref="A45:H45 AN45 AP45:XFD45">
    <cfRule type="cellIs" dxfId="1181" priority="209" operator="equal">
      <formula>"?"</formula>
    </cfRule>
    <cfRule type="containsBlanks" dxfId="1180" priority="213">
      <formula>LEN(TRIM(A45))=0</formula>
    </cfRule>
  </conditionalFormatting>
  <conditionalFormatting sqref="G45:H45 AN45">
    <cfRule type="cellIs" dxfId="1179" priority="208" operator="equal">
      <formula>"N/A"</formula>
    </cfRule>
  </conditionalFormatting>
  <conditionalFormatting sqref="I45:P45 AC45:AM45">
    <cfRule type="cellIs" dxfId="1178" priority="204" operator="equal">
      <formula>"?"</formula>
    </cfRule>
    <cfRule type="containsBlanks" dxfId="1177" priority="206">
      <formula>LEN(TRIM(I45))=0</formula>
    </cfRule>
  </conditionalFormatting>
  <conditionalFormatting sqref="I45:P45 AC45:AM45">
    <cfRule type="cellIs" dxfId="1176" priority="203" operator="equal">
      <formula>"N/A"</formula>
    </cfRule>
  </conditionalFormatting>
  <conditionalFormatting sqref="F6:H6 AN6">
    <cfRule type="expression" dxfId="1175" priority="197">
      <formula>IF($B6="M",TRUE,FALSE)</formula>
    </cfRule>
    <cfRule type="expression" dxfId="1174" priority="200">
      <formula>IF($B6="n",TRUE,FALSE)</formula>
    </cfRule>
  </conditionalFormatting>
  <conditionalFormatting sqref="A6 F6:H6 AN6 AP6:XFD6">
    <cfRule type="cellIs" dxfId="1173" priority="199" operator="equal">
      <formula>"?"</formula>
    </cfRule>
    <cfRule type="containsBlanks" dxfId="1172" priority="201">
      <formula>LEN(TRIM(A6))=0</formula>
    </cfRule>
  </conditionalFormatting>
  <conditionalFormatting sqref="G6:H6 AN6">
    <cfRule type="cellIs" dxfId="1171" priority="198" operator="equal">
      <formula>"N/A"</formula>
    </cfRule>
  </conditionalFormatting>
  <conditionalFormatting sqref="B6">
    <cfRule type="cellIs" dxfId="1170" priority="193" operator="equal">
      <formula>"N"</formula>
    </cfRule>
    <cfRule type="cellIs" dxfId="1169" priority="195" operator="equal">
      <formula>"M"</formula>
    </cfRule>
  </conditionalFormatting>
  <conditionalFormatting sqref="D6:E6">
    <cfRule type="expression" dxfId="1168" priority="191">
      <formula>IF($B6="M",TRUE,FALSE)</formula>
    </cfRule>
    <cfRule type="expression" dxfId="1167" priority="194">
      <formula>IF($B6="n",TRUE,FALSE)</formula>
    </cfRule>
  </conditionalFormatting>
  <conditionalFormatting sqref="B6:E6">
    <cfRule type="cellIs" dxfId="1166" priority="192" operator="equal">
      <formula>"?"</formula>
    </cfRule>
    <cfRule type="containsBlanks" dxfId="1165" priority="196">
      <formula>LEN(TRIM(B6))=0</formula>
    </cfRule>
  </conditionalFormatting>
  <conditionalFormatting sqref="I6:P6 AC6:AM6">
    <cfRule type="expression" dxfId="1164" priority="186">
      <formula>IF($B6="M",TRUE,FALSE)</formula>
    </cfRule>
    <cfRule type="expression" dxfId="1163" priority="189">
      <formula>IF($B6="n",TRUE,FALSE)</formula>
    </cfRule>
  </conditionalFormatting>
  <conditionalFormatting sqref="I6:P6 AC6:AM6">
    <cfRule type="cellIs" dxfId="1162" priority="188" operator="equal">
      <formula>"?"</formula>
    </cfRule>
    <cfRule type="containsBlanks" dxfId="1161" priority="190">
      <formula>LEN(TRIM(I6))=0</formula>
    </cfRule>
  </conditionalFormatting>
  <conditionalFormatting sqref="I6:P6 AC6:AM6">
    <cfRule type="cellIs" dxfId="1160" priority="187" operator="equal">
      <formula>"N/A"</formula>
    </cfRule>
  </conditionalFormatting>
  <conditionalFormatting sqref="C7:C43">
    <cfRule type="cellIs" dxfId="1159" priority="184" operator="equal">
      <formula>"?"</formula>
    </cfRule>
    <cfRule type="containsBlanks" dxfId="1158" priority="185">
      <formula>LEN(TRIM(C7))=0</formula>
    </cfRule>
  </conditionalFormatting>
  <conditionalFormatting sqref="B46:B56">
    <cfRule type="cellIs" dxfId="1157" priority="180" operator="equal">
      <formula>"N"</formula>
    </cfRule>
    <cfRule type="cellIs" dxfId="1156" priority="182" operator="equal">
      <formula>"M"</formula>
    </cfRule>
  </conditionalFormatting>
  <conditionalFormatting sqref="D46:E56">
    <cfRule type="expression" dxfId="1155" priority="178">
      <formula>IF($B46="M",TRUE,FALSE)</formula>
    </cfRule>
    <cfRule type="expression" dxfId="1154" priority="181">
      <formula>IF($B46="n",TRUE,FALSE)</formula>
    </cfRule>
  </conditionalFormatting>
  <conditionalFormatting sqref="B46:B56 D46:E56">
    <cfRule type="cellIs" dxfId="1153" priority="179" operator="equal">
      <formula>"?"</formula>
    </cfRule>
    <cfRule type="containsBlanks" dxfId="1152" priority="183">
      <formula>LEN(TRIM(B46))=0</formula>
    </cfRule>
  </conditionalFormatting>
  <conditionalFormatting sqref="C46:C56">
    <cfRule type="cellIs" dxfId="1151" priority="176" operator="equal">
      <formula>"?"</formula>
    </cfRule>
    <cfRule type="containsBlanks" dxfId="1150" priority="177">
      <formula>LEN(TRIM(C46))=0</formula>
    </cfRule>
  </conditionalFormatting>
  <conditionalFormatting sqref="B3">
    <cfRule type="cellIs" dxfId="1149" priority="172" operator="equal">
      <formula>"N"</formula>
    </cfRule>
    <cfRule type="cellIs" dxfId="1148" priority="174" operator="equal">
      <formula>"M"</formula>
    </cfRule>
  </conditionalFormatting>
  <conditionalFormatting sqref="D3">
    <cfRule type="expression" dxfId="1147" priority="170">
      <formula>IF($B3="M",TRUE,FALSE)</formula>
    </cfRule>
    <cfRule type="expression" dxfId="1146" priority="173">
      <formula>IF($B3="n",TRUE,FALSE)</formula>
    </cfRule>
  </conditionalFormatting>
  <conditionalFormatting sqref="B3:D3">
    <cfRule type="cellIs" dxfId="1145" priority="171" operator="equal">
      <formula>"?"</formula>
    </cfRule>
    <cfRule type="containsBlanks" dxfId="1144" priority="175">
      <formula>LEN(TRIM(B3))=0</formula>
    </cfRule>
  </conditionalFormatting>
  <conditionalFormatting sqref="B4">
    <cfRule type="cellIs" dxfId="1143" priority="166" operator="equal">
      <formula>"N"</formula>
    </cfRule>
    <cfRule type="cellIs" dxfId="1142" priority="168" operator="equal">
      <formula>"M"</formula>
    </cfRule>
  </conditionalFormatting>
  <conditionalFormatting sqref="D4">
    <cfRule type="expression" dxfId="1141" priority="164">
      <formula>IF($B4="M",TRUE,FALSE)</formula>
    </cfRule>
    <cfRule type="expression" dxfId="1140" priority="167">
      <formula>IF($B4="n",TRUE,FALSE)</formula>
    </cfRule>
  </conditionalFormatting>
  <conditionalFormatting sqref="B4:D4">
    <cfRule type="cellIs" dxfId="1139" priority="165" operator="equal">
      <formula>"?"</formula>
    </cfRule>
    <cfRule type="containsBlanks" dxfId="1138" priority="169">
      <formula>LEN(TRIM(B4))=0</formula>
    </cfRule>
  </conditionalFormatting>
  <conditionalFormatting sqref="AO1:AO13 AO15:AO47 AO49:AO1048576">
    <cfRule type="cellIs" dxfId="1137" priority="142" operator="equal">
      <formula>"N/A"</formula>
    </cfRule>
    <cfRule type="cellIs" dxfId="1136" priority="143" operator="equal">
      <formula>"?"</formula>
    </cfRule>
  </conditionalFormatting>
  <conditionalFormatting sqref="AO14">
    <cfRule type="cellIs" dxfId="1135" priority="140" operator="equal">
      <formula>"?"</formula>
    </cfRule>
    <cfRule type="containsBlanks" dxfId="1134" priority="141">
      <formula>LEN(TRIM(AO14))=0</formula>
    </cfRule>
  </conditionalFormatting>
  <conditionalFormatting sqref="AO1:AO47 AO49:AO1048576">
    <cfRule type="notContainsBlanks" dxfId="1133" priority="139">
      <formula>LEN(TRIM(AO1))&gt;0</formula>
    </cfRule>
  </conditionalFormatting>
  <conditionalFormatting sqref="AO48">
    <cfRule type="cellIs" dxfId="1132" priority="137" operator="equal">
      <formula>"N/A"</formula>
    </cfRule>
    <cfRule type="cellIs" dxfId="1131" priority="138" operator="equal">
      <formula>"?"</formula>
    </cfRule>
  </conditionalFormatting>
  <conditionalFormatting sqref="AO48">
    <cfRule type="notContainsBlanks" dxfId="1130" priority="136">
      <formula>LEN(TRIM(AO48))&gt;0</formula>
    </cfRule>
  </conditionalFormatting>
  <conditionalFormatting sqref="Q6 AA6 W6:Y6 S6:U6">
    <cfRule type="expression" dxfId="1129" priority="121">
      <formula>IF($B6="M",TRUE,FALSE)</formula>
    </cfRule>
    <cfRule type="expression" dxfId="1128" priority="124">
      <formula>IF($B6="n",TRUE,FALSE)</formula>
    </cfRule>
  </conditionalFormatting>
  <conditionalFormatting sqref="Q1:Q5 Q7:Q1048576 AA7:AA1048576 AA1:AA5 W7:Y1048576 W1:Y5 S7:U1048576 S1:U5">
    <cfRule type="expression" dxfId="1127" priority="126">
      <formula>IF($B1="M",TRUE,FALSE)</formula>
    </cfRule>
    <cfRule type="expression" dxfId="1126" priority="129">
      <formula>IF($B1="n",TRUE,FALSE)</formula>
    </cfRule>
  </conditionalFormatting>
  <conditionalFormatting sqref="Q1:Q5 Q7:Q1048576 AA7:AA1048576 AA1:AA5 W7:Y1048576 W1:Y5 S7:U1048576 S1:U5">
    <cfRule type="cellIs" dxfId="1125" priority="128" operator="equal">
      <formula>"?"</formula>
    </cfRule>
    <cfRule type="containsBlanks" dxfId="1124" priority="130">
      <formula>LEN(TRIM(Q1))=0</formula>
    </cfRule>
  </conditionalFormatting>
  <conditionalFormatting sqref="Q1:Q5 Q7:Q1048576 AA7:AA1048576 AA1:AA5 W7:Y1048576 W1:Y5 S7:U1048576 S1:U5">
    <cfRule type="cellIs" dxfId="1123" priority="127" operator="equal">
      <formula>"N/A"</formula>
    </cfRule>
  </conditionalFormatting>
  <conditionalFormatting sqref="Q6 AA6 W6:Y6 S6:U6">
    <cfRule type="cellIs" dxfId="1122" priority="123" operator="equal">
      <formula>"?"</formula>
    </cfRule>
    <cfRule type="containsBlanks" dxfId="1121" priority="125">
      <formula>LEN(TRIM(Q6))=0</formula>
    </cfRule>
  </conditionalFormatting>
  <conditionalFormatting sqref="Q6 AA6 W6:Y6 S6:U6">
    <cfRule type="cellIs" dxfId="1120" priority="122" operator="equal">
      <formula>"N/A"</formula>
    </cfRule>
  </conditionalFormatting>
  <conditionalFormatting sqref="AB45">
    <cfRule type="expression" dxfId="1119" priority="111">
      <formula>IF($B45="M",TRUE,FALSE)</formula>
    </cfRule>
    <cfRule type="expression" dxfId="1118" priority="114">
      <formula>IF($B45="n",TRUE,FALSE)</formula>
    </cfRule>
  </conditionalFormatting>
  <conditionalFormatting sqref="AB38:AB44 AB7:AB22 AB49:AB1048576 AB26:AB33 AB1:AB5">
    <cfRule type="expression" dxfId="1117" priority="116">
      <formula>IF($B1="M",TRUE,FALSE)</formula>
    </cfRule>
    <cfRule type="expression" dxfId="1116" priority="119">
      <formula>IF($B1="n",TRUE,FALSE)</formula>
    </cfRule>
  </conditionalFormatting>
  <conditionalFormatting sqref="AB38:AB44 AB7:AB22 AB49:AB1048576 AB26:AB33 AB1:AB5">
    <cfRule type="cellIs" dxfId="1115" priority="118" operator="equal">
      <formula>"?"</formula>
    </cfRule>
    <cfRule type="containsBlanks" dxfId="1114" priority="120">
      <formula>LEN(TRIM(AB1))=0</formula>
    </cfRule>
  </conditionalFormatting>
  <conditionalFormatting sqref="AB38:AB44 AB7:AB22 AB49:AB1048576 AB26:AB33 AB1:AB5">
    <cfRule type="cellIs" dxfId="1113" priority="117" operator="equal">
      <formula>"N/A"</formula>
    </cfRule>
  </conditionalFormatting>
  <conditionalFormatting sqref="AB45">
    <cfRule type="cellIs" dxfId="1112" priority="113" operator="equal">
      <formula>"?"</formula>
    </cfRule>
    <cfRule type="containsBlanks" dxfId="1111" priority="115">
      <formula>LEN(TRIM(AB45))=0</formula>
    </cfRule>
  </conditionalFormatting>
  <conditionalFormatting sqref="AB45">
    <cfRule type="cellIs" dxfId="1110" priority="112" operator="equal">
      <formula>"N/A"</formula>
    </cfRule>
  </conditionalFormatting>
  <conditionalFormatting sqref="AB6">
    <cfRule type="expression" dxfId="1109" priority="106">
      <formula>IF($B6="M",TRUE,FALSE)</formula>
    </cfRule>
    <cfRule type="expression" dxfId="1108" priority="109">
      <formula>IF($B6="n",TRUE,FALSE)</formula>
    </cfRule>
  </conditionalFormatting>
  <conditionalFormatting sqref="AB6">
    <cfRule type="cellIs" dxfId="1107" priority="108" operator="equal">
      <formula>"?"</formula>
    </cfRule>
    <cfRule type="containsBlanks" dxfId="1106" priority="110">
      <formula>LEN(TRIM(AB6))=0</formula>
    </cfRule>
  </conditionalFormatting>
  <conditionalFormatting sqref="AB6">
    <cfRule type="cellIs" dxfId="1105" priority="107" operator="equal">
      <formula>"N/A"</formula>
    </cfRule>
  </conditionalFormatting>
  <conditionalFormatting sqref="AB23:AB25">
    <cfRule type="expression" dxfId="1104" priority="101">
      <formula>IF($B23="M",TRUE,FALSE)</formula>
    </cfRule>
    <cfRule type="expression" dxfId="1103" priority="104">
      <formula>IF($B23="n",TRUE,FALSE)</formula>
    </cfRule>
  </conditionalFormatting>
  <conditionalFormatting sqref="AB23:AB25">
    <cfRule type="cellIs" dxfId="1102" priority="103" operator="equal">
      <formula>"?"</formula>
    </cfRule>
    <cfRule type="containsBlanks" dxfId="1101" priority="105">
      <formula>LEN(TRIM(AB23))=0</formula>
    </cfRule>
  </conditionalFormatting>
  <conditionalFormatting sqref="AB23:AB25">
    <cfRule type="cellIs" dxfId="1100" priority="102" operator="equal">
      <formula>"N/A"</formula>
    </cfRule>
  </conditionalFormatting>
  <conditionalFormatting sqref="AB34:AB37">
    <cfRule type="expression" dxfId="1099" priority="96">
      <formula>IF($B34="M",TRUE,FALSE)</formula>
    </cfRule>
    <cfRule type="expression" dxfId="1098" priority="99">
      <formula>IF($B34="n",TRUE,FALSE)</formula>
    </cfRule>
  </conditionalFormatting>
  <conditionalFormatting sqref="AB34:AB37">
    <cfRule type="cellIs" dxfId="1097" priority="98" operator="equal">
      <formula>"?"</formula>
    </cfRule>
    <cfRule type="containsBlanks" dxfId="1096" priority="100">
      <formula>LEN(TRIM(AB34))=0</formula>
    </cfRule>
  </conditionalFormatting>
  <conditionalFormatting sqref="AB34:AB37">
    <cfRule type="cellIs" dxfId="1095" priority="97" operator="equal">
      <formula>"N/A"</formula>
    </cfRule>
  </conditionalFormatting>
  <conditionalFormatting sqref="AB46:AB48">
    <cfRule type="expression" dxfId="1094" priority="91">
      <formula>IF($B46="M",TRUE,FALSE)</formula>
    </cfRule>
    <cfRule type="expression" dxfId="1093" priority="94">
      <formula>IF($B46="n",TRUE,FALSE)</formula>
    </cfRule>
  </conditionalFormatting>
  <conditionalFormatting sqref="AB46:AB48">
    <cfRule type="cellIs" dxfId="1092" priority="93" operator="equal">
      <formula>"?"</formula>
    </cfRule>
    <cfRule type="containsBlanks" dxfId="1091" priority="95">
      <formula>LEN(TRIM(AB46))=0</formula>
    </cfRule>
  </conditionalFormatting>
  <conditionalFormatting sqref="AB46:AB48">
    <cfRule type="cellIs" dxfId="1090" priority="92" operator="equal">
      <formula>"N/A"</formula>
    </cfRule>
  </conditionalFormatting>
  <conditionalFormatting sqref="Z45">
    <cfRule type="expression" dxfId="1089" priority="81">
      <formula>IF($B45="M",TRUE,FALSE)</formula>
    </cfRule>
    <cfRule type="expression" dxfId="1088" priority="84">
      <formula>IF($B45="n",TRUE,FALSE)</formula>
    </cfRule>
  </conditionalFormatting>
  <conditionalFormatting sqref="Z38:Z44 Z7:Z22 Z49:Z1048576 Z26:Z33 Z1:Z5">
    <cfRule type="expression" dxfId="1087" priority="86">
      <formula>IF($B1="M",TRUE,FALSE)</formula>
    </cfRule>
    <cfRule type="expression" dxfId="1086" priority="89">
      <formula>IF($B1="n",TRUE,FALSE)</formula>
    </cfRule>
  </conditionalFormatting>
  <conditionalFormatting sqref="Z38:Z44 Z7:Z22 Z49:Z1048576 Z26:Z33 Z1:Z5">
    <cfRule type="cellIs" dxfId="1085" priority="88" operator="equal">
      <formula>"?"</formula>
    </cfRule>
    <cfRule type="containsBlanks" dxfId="1084" priority="90">
      <formula>LEN(TRIM(Z1))=0</formula>
    </cfRule>
  </conditionalFormatting>
  <conditionalFormatting sqref="Z38:Z44 Z7:Z22 Z49:Z1048576 Z26:Z33 Z1:Z5">
    <cfRule type="cellIs" dxfId="1083" priority="87" operator="equal">
      <formula>"N/A"</formula>
    </cfRule>
  </conditionalFormatting>
  <conditionalFormatting sqref="Z45">
    <cfRule type="cellIs" dxfId="1082" priority="83" operator="equal">
      <formula>"?"</formula>
    </cfRule>
    <cfRule type="containsBlanks" dxfId="1081" priority="85">
      <formula>LEN(TRIM(Z45))=0</formula>
    </cfRule>
  </conditionalFormatting>
  <conditionalFormatting sqref="Z45">
    <cfRule type="cellIs" dxfId="1080" priority="82" operator="equal">
      <formula>"N/A"</formula>
    </cfRule>
  </conditionalFormatting>
  <conditionalFormatting sqref="Z6">
    <cfRule type="expression" dxfId="1079" priority="76">
      <formula>IF($B6="M",TRUE,FALSE)</formula>
    </cfRule>
    <cfRule type="expression" dxfId="1078" priority="79">
      <formula>IF($B6="n",TRUE,FALSE)</formula>
    </cfRule>
  </conditionalFormatting>
  <conditionalFormatting sqref="Z6">
    <cfRule type="cellIs" dxfId="1077" priority="78" operator="equal">
      <formula>"?"</formula>
    </cfRule>
    <cfRule type="containsBlanks" dxfId="1076" priority="80">
      <formula>LEN(TRIM(Z6))=0</formula>
    </cfRule>
  </conditionalFormatting>
  <conditionalFormatting sqref="Z6">
    <cfRule type="cellIs" dxfId="1075" priority="77" operator="equal">
      <formula>"N/A"</formula>
    </cfRule>
  </conditionalFormatting>
  <conditionalFormatting sqref="Z23:Z25">
    <cfRule type="expression" dxfId="1074" priority="71">
      <formula>IF($B23="M",TRUE,FALSE)</formula>
    </cfRule>
    <cfRule type="expression" dxfId="1073" priority="74">
      <formula>IF($B23="n",TRUE,FALSE)</formula>
    </cfRule>
  </conditionalFormatting>
  <conditionalFormatting sqref="Z23:Z25">
    <cfRule type="cellIs" dxfId="1072" priority="73" operator="equal">
      <formula>"?"</formula>
    </cfRule>
    <cfRule type="containsBlanks" dxfId="1071" priority="75">
      <formula>LEN(TRIM(Z23))=0</formula>
    </cfRule>
  </conditionalFormatting>
  <conditionalFormatting sqref="Z23:Z25">
    <cfRule type="cellIs" dxfId="1070" priority="72" operator="equal">
      <formula>"N/A"</formula>
    </cfRule>
  </conditionalFormatting>
  <conditionalFormatting sqref="Z34:Z37">
    <cfRule type="expression" dxfId="1069" priority="66">
      <formula>IF($B34="M",TRUE,FALSE)</formula>
    </cfRule>
    <cfRule type="expression" dxfId="1068" priority="69">
      <formula>IF($B34="n",TRUE,FALSE)</formula>
    </cfRule>
  </conditionalFormatting>
  <conditionalFormatting sqref="Z34:Z37">
    <cfRule type="cellIs" dxfId="1067" priority="68" operator="equal">
      <formula>"?"</formula>
    </cfRule>
    <cfRule type="containsBlanks" dxfId="1066" priority="70">
      <formula>LEN(TRIM(Z34))=0</formula>
    </cfRule>
  </conditionalFormatting>
  <conditionalFormatting sqref="Z34:Z37">
    <cfRule type="cellIs" dxfId="1065" priority="67" operator="equal">
      <formula>"N/A"</formula>
    </cfRule>
  </conditionalFormatting>
  <conditionalFormatting sqref="Z46:Z48">
    <cfRule type="expression" dxfId="1064" priority="61">
      <formula>IF($B46="M",TRUE,FALSE)</formula>
    </cfRule>
    <cfRule type="expression" dxfId="1063" priority="64">
      <formula>IF($B46="n",TRUE,FALSE)</formula>
    </cfRule>
  </conditionalFormatting>
  <conditionalFormatting sqref="Z46:Z48">
    <cfRule type="cellIs" dxfId="1062" priority="63" operator="equal">
      <formula>"?"</formula>
    </cfRule>
    <cfRule type="containsBlanks" dxfId="1061" priority="65">
      <formula>LEN(TRIM(Z46))=0</formula>
    </cfRule>
  </conditionalFormatting>
  <conditionalFormatting sqref="Z46:Z48">
    <cfRule type="cellIs" dxfId="1060" priority="62" operator="equal">
      <formula>"N/A"</formula>
    </cfRule>
  </conditionalFormatting>
  <conditionalFormatting sqref="V45">
    <cfRule type="expression" dxfId="1059" priority="51">
      <formula>IF($B45="M",TRUE,FALSE)</formula>
    </cfRule>
    <cfRule type="expression" dxfId="1058" priority="54">
      <formula>IF($B45="n",TRUE,FALSE)</formula>
    </cfRule>
  </conditionalFormatting>
  <conditionalFormatting sqref="V38:V44 V7:V22 V49:V1048576 V26:V33 V1:V5">
    <cfRule type="expression" dxfId="1057" priority="56">
      <formula>IF($B1="M",TRUE,FALSE)</formula>
    </cfRule>
    <cfRule type="expression" dxfId="1056" priority="59">
      <formula>IF($B1="n",TRUE,FALSE)</formula>
    </cfRule>
  </conditionalFormatting>
  <conditionalFormatting sqref="V38:V44 V7:V22 V49:V1048576 V26:V33 V1:V5">
    <cfRule type="cellIs" dxfId="1055" priority="58" operator="equal">
      <formula>"?"</formula>
    </cfRule>
    <cfRule type="containsBlanks" dxfId="1054" priority="60">
      <formula>LEN(TRIM(V1))=0</formula>
    </cfRule>
  </conditionalFormatting>
  <conditionalFormatting sqref="V38:V44 V7:V22 V49:V1048576 V26:V33 V1:V5">
    <cfRule type="cellIs" dxfId="1053" priority="57" operator="equal">
      <formula>"N/A"</formula>
    </cfRule>
  </conditionalFormatting>
  <conditionalFormatting sqref="V45">
    <cfRule type="cellIs" dxfId="1052" priority="53" operator="equal">
      <formula>"?"</formula>
    </cfRule>
    <cfRule type="containsBlanks" dxfId="1051" priority="55">
      <formula>LEN(TRIM(V45))=0</formula>
    </cfRule>
  </conditionalFormatting>
  <conditionalFormatting sqref="V45">
    <cfRule type="cellIs" dxfId="1050" priority="52" operator="equal">
      <formula>"N/A"</formula>
    </cfRule>
  </conditionalFormatting>
  <conditionalFormatting sqref="V6">
    <cfRule type="expression" dxfId="1049" priority="46">
      <formula>IF($B6="M",TRUE,FALSE)</formula>
    </cfRule>
    <cfRule type="expression" dxfId="1048" priority="49">
      <formula>IF($B6="n",TRUE,FALSE)</formula>
    </cfRule>
  </conditionalFormatting>
  <conditionalFormatting sqref="V6">
    <cfRule type="cellIs" dxfId="1047" priority="48" operator="equal">
      <formula>"?"</formula>
    </cfRule>
    <cfRule type="containsBlanks" dxfId="1046" priority="50">
      <formula>LEN(TRIM(V6))=0</formula>
    </cfRule>
  </conditionalFormatting>
  <conditionalFormatting sqref="V6">
    <cfRule type="cellIs" dxfId="1045" priority="47" operator="equal">
      <formula>"N/A"</formula>
    </cfRule>
  </conditionalFormatting>
  <conditionalFormatting sqref="V23:V25">
    <cfRule type="expression" dxfId="1044" priority="41">
      <formula>IF($B23="M",TRUE,FALSE)</formula>
    </cfRule>
    <cfRule type="expression" dxfId="1043" priority="44">
      <formula>IF($B23="n",TRUE,FALSE)</formula>
    </cfRule>
  </conditionalFormatting>
  <conditionalFormatting sqref="V23:V25">
    <cfRule type="cellIs" dxfId="1042" priority="43" operator="equal">
      <formula>"?"</formula>
    </cfRule>
    <cfRule type="containsBlanks" dxfId="1041" priority="45">
      <formula>LEN(TRIM(V23))=0</formula>
    </cfRule>
  </conditionalFormatting>
  <conditionalFormatting sqref="V23:V25">
    <cfRule type="cellIs" dxfId="1040" priority="42" operator="equal">
      <formula>"N/A"</formula>
    </cfRule>
  </conditionalFormatting>
  <conditionalFormatting sqref="V34:V37">
    <cfRule type="expression" dxfId="1039" priority="36">
      <formula>IF($B34="M",TRUE,FALSE)</formula>
    </cfRule>
    <cfRule type="expression" dxfId="1038" priority="39">
      <formula>IF($B34="n",TRUE,FALSE)</formula>
    </cfRule>
  </conditionalFormatting>
  <conditionalFormatting sqref="V34:V37">
    <cfRule type="cellIs" dxfId="1037" priority="38" operator="equal">
      <formula>"?"</formula>
    </cfRule>
    <cfRule type="containsBlanks" dxfId="1036" priority="40">
      <formula>LEN(TRIM(V34))=0</formula>
    </cfRule>
  </conditionalFormatting>
  <conditionalFormatting sqref="V34:V37">
    <cfRule type="cellIs" dxfId="1035" priority="37" operator="equal">
      <formula>"N/A"</formula>
    </cfRule>
  </conditionalFormatting>
  <conditionalFormatting sqref="V46:V48">
    <cfRule type="expression" dxfId="1034" priority="31">
      <formula>IF($B46="M",TRUE,FALSE)</formula>
    </cfRule>
    <cfRule type="expression" dxfId="1033" priority="34">
      <formula>IF($B46="n",TRUE,FALSE)</formula>
    </cfRule>
  </conditionalFormatting>
  <conditionalFormatting sqref="V46:V48">
    <cfRule type="cellIs" dxfId="1032" priority="33" operator="equal">
      <formula>"?"</formula>
    </cfRule>
    <cfRule type="containsBlanks" dxfId="1031" priority="35">
      <formula>LEN(TRIM(V46))=0</formula>
    </cfRule>
  </conditionalFormatting>
  <conditionalFormatting sqref="V46:V48">
    <cfRule type="cellIs" dxfId="1030" priority="32" operator="equal">
      <formula>"N/A"</formula>
    </cfRule>
  </conditionalFormatting>
  <conditionalFormatting sqref="R45">
    <cfRule type="expression" dxfId="1029" priority="21">
      <formula>IF($B45="M",TRUE,FALSE)</formula>
    </cfRule>
    <cfRule type="expression" dxfId="1028" priority="24">
      <formula>IF($B45="n",TRUE,FALSE)</formula>
    </cfRule>
  </conditionalFormatting>
  <conditionalFormatting sqref="R38:R44 R7:R22 R49:R1048576 R26:R33 R1:R5">
    <cfRule type="expression" dxfId="1027" priority="26">
      <formula>IF($B1="M",TRUE,FALSE)</formula>
    </cfRule>
    <cfRule type="expression" dxfId="1026" priority="29">
      <formula>IF($B1="n",TRUE,FALSE)</formula>
    </cfRule>
  </conditionalFormatting>
  <conditionalFormatting sqref="R38:R44 R7:R22 R49:R1048576 R26:R33 R1:R5">
    <cfRule type="cellIs" dxfId="1025" priority="28" operator="equal">
      <formula>"?"</formula>
    </cfRule>
    <cfRule type="containsBlanks" dxfId="1024" priority="30">
      <formula>LEN(TRIM(R1))=0</formula>
    </cfRule>
  </conditionalFormatting>
  <conditionalFormatting sqref="R38:R44 R7:R22 R49:R1048576 R26:R33 R1:R5">
    <cfRule type="cellIs" dxfId="1023" priority="27" operator="equal">
      <formula>"N/A"</formula>
    </cfRule>
  </conditionalFormatting>
  <conditionalFormatting sqref="R45">
    <cfRule type="cellIs" dxfId="1022" priority="23" operator="equal">
      <formula>"?"</formula>
    </cfRule>
    <cfRule type="containsBlanks" dxfId="1021" priority="25">
      <formula>LEN(TRIM(R45))=0</formula>
    </cfRule>
  </conditionalFormatting>
  <conditionalFormatting sqref="R45">
    <cfRule type="cellIs" dxfId="1020" priority="22" operator="equal">
      <formula>"N/A"</formula>
    </cfRule>
  </conditionalFormatting>
  <conditionalFormatting sqref="R6">
    <cfRule type="expression" dxfId="1019" priority="16">
      <formula>IF($B6="M",TRUE,FALSE)</formula>
    </cfRule>
    <cfRule type="expression" dxfId="1018" priority="19">
      <formula>IF($B6="n",TRUE,FALSE)</formula>
    </cfRule>
  </conditionalFormatting>
  <conditionalFormatting sqref="R6">
    <cfRule type="cellIs" dxfId="1017" priority="18" operator="equal">
      <formula>"?"</formula>
    </cfRule>
    <cfRule type="containsBlanks" dxfId="1016" priority="20">
      <formula>LEN(TRIM(R6))=0</formula>
    </cfRule>
  </conditionalFormatting>
  <conditionalFormatting sqref="R6">
    <cfRule type="cellIs" dxfId="1015" priority="17" operator="equal">
      <formula>"N/A"</formula>
    </cfRule>
  </conditionalFormatting>
  <conditionalFormatting sqref="R23:R25">
    <cfRule type="expression" dxfId="1014" priority="11">
      <formula>IF($B23="M",TRUE,FALSE)</formula>
    </cfRule>
    <cfRule type="expression" dxfId="1013" priority="14">
      <formula>IF($B23="n",TRUE,FALSE)</formula>
    </cfRule>
  </conditionalFormatting>
  <conditionalFormatting sqref="R23:R25">
    <cfRule type="cellIs" dxfId="1012" priority="13" operator="equal">
      <formula>"?"</formula>
    </cfRule>
    <cfRule type="containsBlanks" dxfId="1011" priority="15">
      <formula>LEN(TRIM(R23))=0</formula>
    </cfRule>
  </conditionalFormatting>
  <conditionalFormatting sqref="R23:R25">
    <cfRule type="cellIs" dxfId="1010" priority="12" operator="equal">
      <formula>"N/A"</formula>
    </cfRule>
  </conditionalFormatting>
  <conditionalFormatting sqref="R34:R37">
    <cfRule type="expression" dxfId="1009" priority="6">
      <formula>IF($B34="M",TRUE,FALSE)</formula>
    </cfRule>
    <cfRule type="expression" dxfId="1008" priority="9">
      <formula>IF($B34="n",TRUE,FALSE)</formula>
    </cfRule>
  </conditionalFormatting>
  <conditionalFormatting sqref="R34:R37">
    <cfRule type="cellIs" dxfId="1007" priority="8" operator="equal">
      <formula>"?"</formula>
    </cfRule>
    <cfRule type="containsBlanks" dxfId="1006" priority="10">
      <formula>LEN(TRIM(R34))=0</formula>
    </cfRule>
  </conditionalFormatting>
  <conditionalFormatting sqref="R34:R37">
    <cfRule type="cellIs" dxfId="1005" priority="7" operator="equal">
      <formula>"N/A"</formula>
    </cfRule>
  </conditionalFormatting>
  <conditionalFormatting sqref="R46:R48">
    <cfRule type="expression" dxfId="1004" priority="1">
      <formula>IF($B46="M",TRUE,FALSE)</formula>
    </cfRule>
    <cfRule type="expression" dxfId="1003" priority="4">
      <formula>IF($B46="n",TRUE,FALSE)</formula>
    </cfRule>
  </conditionalFormatting>
  <conditionalFormatting sqref="R46:R48">
    <cfRule type="cellIs" dxfId="1002" priority="3" operator="equal">
      <formula>"?"</formula>
    </cfRule>
    <cfRule type="containsBlanks" dxfId="1001" priority="5">
      <formula>LEN(TRIM(R46))=0</formula>
    </cfRule>
  </conditionalFormatting>
  <conditionalFormatting sqref="R46:R48">
    <cfRule type="cellIs" dxfId="1000" priority="2" operator="equal">
      <formula>"N/A"</formula>
    </cfRule>
  </conditionalFormatting>
  <dataValidations count="1">
    <dataValidation type="list" allowBlank="1" showInputMessage="1" showErrorMessage="1" sqref="B7 B18:B43">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Q18" activePane="bottomRight" state="frozen"/>
      <selection activeCell="AO23" sqref="AO23"/>
      <selection pane="topRight" activeCell="AO23" sqref="AO23"/>
      <selection pane="bottomLeft" activeCell="AO23" sqref="AO23"/>
      <selection pane="bottomRight" activeCell="V1" sqref="U1:V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customWidth="1"/>
    <col min="19" max="19" width="20.6640625" style="767" hidden="1" customWidth="1"/>
    <col min="20" max="20" width="0.83203125" style="748" hidden="1" customWidth="1"/>
    <col min="21" max="21" width="20.6640625" style="767" hidden="1" customWidth="1"/>
    <col min="22" max="22" width="0.83203125" style="748" hidden="1"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M-22W</v>
      </c>
      <c r="F2" s="744"/>
      <c r="G2" s="848" t="s">
        <v>382</v>
      </c>
      <c r="H2" s="745"/>
      <c r="I2" s="848" t="s">
        <v>383</v>
      </c>
      <c r="J2" s="745"/>
      <c r="K2" s="848" t="s">
        <v>459</v>
      </c>
      <c r="L2" s="745"/>
      <c r="M2" s="848" t="s">
        <v>384</v>
      </c>
      <c r="N2" s="745"/>
      <c r="O2" s="848" t="s">
        <v>102</v>
      </c>
      <c r="P2" s="745"/>
      <c r="Q2" s="848" t="s">
        <v>387</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22 INCH</v>
      </c>
      <c r="C3" s="1300"/>
      <c r="D3" s="1300"/>
      <c r="E3" s="1297"/>
      <c r="G3" s="849"/>
      <c r="I3" s="849"/>
      <c r="K3" s="849"/>
      <c r="M3" s="849"/>
      <c r="O3" s="849"/>
      <c r="Q3" s="849" t="s">
        <v>1260</v>
      </c>
      <c r="S3" s="849"/>
      <c r="U3" s="849" t="s">
        <v>268</v>
      </c>
      <c r="W3" s="849"/>
      <c r="Y3" s="849" t="s">
        <v>882</v>
      </c>
      <c r="AA3" s="849" t="s">
        <v>618</v>
      </c>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WIDE FORMAT</v>
      </c>
      <c r="C4" s="1302"/>
      <c r="D4" s="1302"/>
      <c r="E4" s="1298"/>
      <c r="G4" s="850"/>
      <c r="I4" s="850"/>
      <c r="K4" s="850"/>
      <c r="M4" s="850"/>
      <c r="O4" s="850"/>
      <c r="Q4" s="850">
        <v>129</v>
      </c>
      <c r="S4" s="850"/>
      <c r="U4" s="850">
        <v>153</v>
      </c>
      <c r="W4" s="850"/>
      <c r="Y4" s="850">
        <v>125</v>
      </c>
      <c r="AA4" s="850">
        <v>220</v>
      </c>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27" thickBot="1" x14ac:dyDescent="0.2">
      <c r="A7" s="753"/>
      <c r="B7" s="828" t="s">
        <v>22</v>
      </c>
      <c r="C7" s="792" t="s">
        <v>277</v>
      </c>
      <c r="D7" s="793" t="s">
        <v>276</v>
      </c>
      <c r="E7" s="829" t="s">
        <v>32</v>
      </c>
      <c r="G7" s="811"/>
      <c r="I7" s="811"/>
      <c r="K7" s="811"/>
      <c r="M7" s="811"/>
      <c r="O7" s="811"/>
      <c r="Q7" s="811" t="s">
        <v>1261</v>
      </c>
      <c r="S7" s="811"/>
      <c r="U7" s="811" t="s">
        <v>286</v>
      </c>
      <c r="W7" s="811"/>
      <c r="Y7" s="811" t="s">
        <v>883</v>
      </c>
      <c r="AA7" s="811" t="s">
        <v>619</v>
      </c>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t="s">
        <v>116</v>
      </c>
      <c r="S8" s="812"/>
      <c r="U8" s="812" t="s">
        <v>116</v>
      </c>
      <c r="W8" s="812"/>
      <c r="Y8" s="812" t="s">
        <v>116</v>
      </c>
      <c r="AA8" s="812" t="s">
        <v>116</v>
      </c>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t="s">
        <v>116</v>
      </c>
      <c r="S9" s="812"/>
      <c r="U9" s="812" t="s">
        <v>116</v>
      </c>
      <c r="W9" s="812"/>
      <c r="Y9" s="812" t="s">
        <v>116</v>
      </c>
      <c r="AA9" s="812" t="s">
        <v>116</v>
      </c>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t="s">
        <v>116</v>
      </c>
      <c r="R10" s="755"/>
      <c r="S10" s="813"/>
      <c r="T10" s="755"/>
      <c r="U10" s="813" t="s">
        <v>116</v>
      </c>
      <c r="V10" s="755"/>
      <c r="W10" s="813"/>
      <c r="X10" s="755"/>
      <c r="Y10" s="813" t="s">
        <v>116</v>
      </c>
      <c r="Z10" s="755"/>
      <c r="AA10" s="813" t="s">
        <v>116</v>
      </c>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t="s">
        <v>116</v>
      </c>
      <c r="S11" s="814"/>
      <c r="U11" s="814" t="s">
        <v>116</v>
      </c>
      <c r="W11" s="814"/>
      <c r="Y11" s="814" t="s">
        <v>116</v>
      </c>
      <c r="AA11" s="814" t="s">
        <v>116</v>
      </c>
      <c r="AC11" s="814"/>
      <c r="AE11" s="814"/>
      <c r="AG11" s="814"/>
      <c r="AI11" s="814"/>
      <c r="AK11" s="814"/>
      <c r="AM11" s="814"/>
    </row>
    <row r="12" spans="1:41" ht="13.5" customHeight="1" thickTop="1" x14ac:dyDescent="0.15">
      <c r="B12" s="834" t="s">
        <v>317</v>
      </c>
      <c r="C12" s="1285" t="s">
        <v>481</v>
      </c>
      <c r="D12" s="782" t="s">
        <v>288</v>
      </c>
      <c r="E12" s="835" t="s">
        <v>116</v>
      </c>
      <c r="F12" s="756"/>
      <c r="G12" s="815"/>
      <c r="H12" s="757"/>
      <c r="I12" s="815"/>
      <c r="J12" s="757"/>
      <c r="K12" s="815"/>
      <c r="L12" s="757"/>
      <c r="M12" s="815"/>
      <c r="N12" s="757"/>
      <c r="O12" s="815"/>
      <c r="P12" s="757"/>
      <c r="Q12" s="815" t="s">
        <v>116</v>
      </c>
      <c r="R12" s="757"/>
      <c r="S12" s="815"/>
      <c r="T12" s="757"/>
      <c r="U12" s="815" t="s">
        <v>116</v>
      </c>
      <c r="V12" s="757"/>
      <c r="W12" s="815"/>
      <c r="X12" s="757"/>
      <c r="Y12" s="815" t="s">
        <v>116</v>
      </c>
      <c r="Z12" s="757"/>
      <c r="AA12" s="815" t="s">
        <v>116</v>
      </c>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t="s">
        <v>116</v>
      </c>
      <c r="R13" s="759"/>
      <c r="S13" s="816"/>
      <c r="T13" s="759"/>
      <c r="U13" s="816" t="s">
        <v>116</v>
      </c>
      <c r="V13" s="759"/>
      <c r="W13" s="816"/>
      <c r="X13" s="759"/>
      <c r="Y13" s="816" t="s">
        <v>116</v>
      </c>
      <c r="Z13" s="759"/>
      <c r="AA13" s="816" t="s">
        <v>116</v>
      </c>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t="s">
        <v>116</v>
      </c>
      <c r="R14" s="757"/>
      <c r="S14" s="817"/>
      <c r="T14" s="757"/>
      <c r="U14" s="817" t="s">
        <v>116</v>
      </c>
      <c r="V14" s="757"/>
      <c r="W14" s="817"/>
      <c r="X14" s="757"/>
      <c r="Y14" s="817" t="s">
        <v>116</v>
      </c>
      <c r="Z14" s="757"/>
      <c r="AA14" s="817" t="s">
        <v>116</v>
      </c>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t="s">
        <v>116</v>
      </c>
      <c r="R15" s="762"/>
      <c r="S15" s="818"/>
      <c r="T15" s="762"/>
      <c r="U15" s="818" t="s">
        <v>116</v>
      </c>
      <c r="V15" s="762"/>
      <c r="W15" s="818"/>
      <c r="X15" s="762"/>
      <c r="Y15" s="818" t="s">
        <v>116</v>
      </c>
      <c r="Z15" s="762"/>
      <c r="AA15" s="818" t="s">
        <v>116</v>
      </c>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t="s">
        <v>116</v>
      </c>
      <c r="S16" s="814"/>
      <c r="U16" s="814" t="s">
        <v>116</v>
      </c>
      <c r="W16" s="814"/>
      <c r="Y16" s="814" t="s">
        <v>116</v>
      </c>
      <c r="AA16" s="814" t="s">
        <v>116</v>
      </c>
      <c r="AC16" s="814"/>
      <c r="AE16" s="814"/>
      <c r="AG16" s="814"/>
      <c r="AI16" s="814"/>
      <c r="AK16" s="814"/>
      <c r="AM16" s="814"/>
    </row>
    <row r="17" spans="1:41" ht="15" thickTop="1" thickBot="1" x14ac:dyDescent="0.2">
      <c r="B17" s="830" t="s">
        <v>317</v>
      </c>
      <c r="C17" s="790" t="s">
        <v>465</v>
      </c>
      <c r="D17" s="779" t="s">
        <v>2</v>
      </c>
      <c r="E17" s="831" t="s">
        <v>116</v>
      </c>
      <c r="G17" s="812"/>
      <c r="I17" s="812"/>
      <c r="K17" s="812"/>
      <c r="M17" s="812"/>
      <c r="O17" s="812"/>
      <c r="Q17" s="812" t="s">
        <v>116</v>
      </c>
      <c r="S17" s="812"/>
      <c r="U17" s="812" t="s">
        <v>116</v>
      </c>
      <c r="W17" s="812"/>
      <c r="Y17" s="812" t="s">
        <v>116</v>
      </c>
      <c r="AA17" s="812" t="s">
        <v>116</v>
      </c>
      <c r="AC17" s="812"/>
      <c r="AE17" s="812"/>
      <c r="AG17" s="812"/>
      <c r="AI17" s="812"/>
      <c r="AK17" s="812"/>
      <c r="AM17" s="812"/>
    </row>
    <row r="18" spans="1:41" s="766" customFormat="1" ht="14" thickTop="1" x14ac:dyDescent="0.15">
      <c r="A18" s="764"/>
      <c r="B18" s="840" t="s">
        <v>21</v>
      </c>
      <c r="C18" s="1285" t="s">
        <v>482</v>
      </c>
      <c r="D18" s="786" t="s">
        <v>486</v>
      </c>
      <c r="E18" s="841" t="s">
        <v>538</v>
      </c>
      <c r="F18" s="764"/>
      <c r="G18" s="819"/>
      <c r="H18" s="765"/>
      <c r="I18" s="819"/>
      <c r="J18" s="765"/>
      <c r="K18" s="819"/>
      <c r="L18" s="765"/>
      <c r="M18" s="819"/>
      <c r="N18" s="765"/>
      <c r="O18" s="819"/>
      <c r="P18" s="765"/>
      <c r="Q18" s="819" t="s">
        <v>539</v>
      </c>
      <c r="R18" s="765"/>
      <c r="S18" s="819"/>
      <c r="T18" s="765"/>
      <c r="U18" s="819" t="s">
        <v>538</v>
      </c>
      <c r="V18" s="765"/>
      <c r="W18" s="819"/>
      <c r="X18" s="765"/>
      <c r="Y18" s="819" t="s">
        <v>539</v>
      </c>
      <c r="Z18" s="765"/>
      <c r="AA18" s="819" t="s">
        <v>538</v>
      </c>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t="s">
        <v>262</v>
      </c>
      <c r="S19" s="820"/>
      <c r="U19" s="820" t="s">
        <v>262</v>
      </c>
      <c r="W19" s="820"/>
      <c r="Y19" s="820" t="s">
        <v>262</v>
      </c>
      <c r="AA19" s="820" t="s">
        <v>215</v>
      </c>
      <c r="AC19" s="820"/>
      <c r="AE19" s="820"/>
      <c r="AG19" s="820"/>
      <c r="AI19" s="820"/>
      <c r="AK19" s="820"/>
      <c r="AM19" s="820"/>
    </row>
    <row r="20" spans="1:41" x14ac:dyDescent="0.15">
      <c r="B20" s="802" t="s">
        <v>21</v>
      </c>
      <c r="C20" s="1286"/>
      <c r="D20" s="783" t="s">
        <v>51</v>
      </c>
      <c r="E20" s="803" t="s">
        <v>569</v>
      </c>
      <c r="G20" s="820"/>
      <c r="I20" s="820"/>
      <c r="K20" s="820"/>
      <c r="M20" s="820"/>
      <c r="O20" s="820"/>
      <c r="Q20" s="820" t="s">
        <v>569</v>
      </c>
      <c r="S20" s="820"/>
      <c r="U20" s="820" t="s">
        <v>1352</v>
      </c>
      <c r="W20" s="820"/>
      <c r="Y20" s="820" t="s">
        <v>884</v>
      </c>
      <c r="AA20" s="820" t="s">
        <v>216</v>
      </c>
      <c r="AC20" s="820"/>
      <c r="AE20" s="820"/>
      <c r="AG20" s="820"/>
      <c r="AI20" s="820"/>
      <c r="AK20" s="820"/>
      <c r="AM20" s="820"/>
    </row>
    <row r="21" spans="1:41" x14ac:dyDescent="0.15">
      <c r="B21" s="802" t="s">
        <v>21</v>
      </c>
      <c r="C21" s="1286"/>
      <c r="D21" s="783" t="s">
        <v>52</v>
      </c>
      <c r="E21" s="803" t="s">
        <v>53</v>
      </c>
      <c r="G21" s="820"/>
      <c r="I21" s="820"/>
      <c r="K21" s="820"/>
      <c r="M21" s="820"/>
      <c r="O21" s="820"/>
      <c r="Q21" s="820" t="s">
        <v>101</v>
      </c>
      <c r="S21" s="820"/>
      <c r="U21" s="820" t="s">
        <v>101</v>
      </c>
      <c r="W21" s="820"/>
      <c r="Y21" s="820" t="s">
        <v>53</v>
      </c>
      <c r="AA21" s="820" t="s">
        <v>101</v>
      </c>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t="s">
        <v>55</v>
      </c>
      <c r="S22" s="814"/>
      <c r="U22" s="814" t="s">
        <v>55</v>
      </c>
      <c r="W22" s="814"/>
      <c r="Y22" s="814" t="s">
        <v>218</v>
      </c>
      <c r="AA22" s="814" t="s">
        <v>218</v>
      </c>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t="s">
        <v>1353</v>
      </c>
      <c r="S23" s="821"/>
      <c r="U23" s="821" t="s">
        <v>1353</v>
      </c>
      <c r="W23" s="821"/>
      <c r="Y23" s="821" t="s">
        <v>1353</v>
      </c>
      <c r="AA23" s="821" t="s">
        <v>1353</v>
      </c>
      <c r="AC23" s="821"/>
      <c r="AE23" s="821"/>
      <c r="AG23" s="821"/>
      <c r="AI23" s="821"/>
      <c r="AK23" s="821"/>
      <c r="AM23" s="821"/>
    </row>
    <row r="24" spans="1:41" x14ac:dyDescent="0.15">
      <c r="B24" s="802" t="s">
        <v>317</v>
      </c>
      <c r="C24" s="1286"/>
      <c r="D24" s="783" t="s">
        <v>4</v>
      </c>
      <c r="E24" s="803" t="s">
        <v>116</v>
      </c>
      <c r="G24" s="820"/>
      <c r="I24" s="820"/>
      <c r="K24" s="820"/>
      <c r="M24" s="820"/>
      <c r="O24" s="820"/>
      <c r="Q24" s="820" t="s">
        <v>116</v>
      </c>
      <c r="S24" s="820"/>
      <c r="U24" s="820" t="s">
        <v>116</v>
      </c>
      <c r="W24" s="820"/>
      <c r="Y24" s="820" t="s">
        <v>116</v>
      </c>
      <c r="AA24" s="820" t="s">
        <v>116</v>
      </c>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t="s">
        <v>116</v>
      </c>
      <c r="S25" s="814"/>
      <c r="U25" s="814" t="s">
        <v>116</v>
      </c>
      <c r="W25" s="814"/>
      <c r="Y25" s="814" t="s">
        <v>116</v>
      </c>
      <c r="AA25" s="814" t="s">
        <v>116</v>
      </c>
      <c r="AC25" s="814"/>
      <c r="AE25" s="814"/>
      <c r="AG25" s="814"/>
      <c r="AI25" s="814"/>
      <c r="AK25" s="814"/>
      <c r="AM25" s="814"/>
    </row>
    <row r="26" spans="1:41" ht="27" thickTop="1" x14ac:dyDescent="0.15">
      <c r="B26" s="806" t="s">
        <v>21</v>
      </c>
      <c r="C26" s="1285" t="s">
        <v>235</v>
      </c>
      <c r="D26" s="787" t="s">
        <v>64</v>
      </c>
      <c r="E26" s="807" t="s">
        <v>36</v>
      </c>
      <c r="F26" s="749"/>
      <c r="G26" s="821"/>
      <c r="H26" s="767"/>
      <c r="I26" s="821"/>
      <c r="J26" s="767"/>
      <c r="K26" s="821"/>
      <c r="L26" s="767"/>
      <c r="M26" s="821"/>
      <c r="N26" s="767"/>
      <c r="O26" s="821"/>
      <c r="P26" s="767"/>
      <c r="Q26" s="821" t="s">
        <v>1262</v>
      </c>
      <c r="R26" s="767"/>
      <c r="S26" s="821"/>
      <c r="T26" s="767"/>
      <c r="U26" s="821" t="s">
        <v>233</v>
      </c>
      <c r="V26" s="767"/>
      <c r="W26" s="821"/>
      <c r="X26" s="767"/>
      <c r="Y26" s="821" t="s">
        <v>877</v>
      </c>
      <c r="Z26" s="767"/>
      <c r="AA26" s="821" t="s">
        <v>227</v>
      </c>
      <c r="AB26" s="767"/>
      <c r="AC26" s="821"/>
      <c r="AD26" s="767"/>
      <c r="AE26" s="821"/>
      <c r="AF26" s="767"/>
      <c r="AG26" s="821"/>
      <c r="AH26" s="767"/>
      <c r="AI26" s="821"/>
      <c r="AJ26" s="767"/>
      <c r="AK26" s="821"/>
      <c r="AL26" s="767"/>
      <c r="AM26" s="821"/>
      <c r="AN26" s="767"/>
    </row>
    <row r="27" spans="1:41" ht="26" x14ac:dyDescent="0.15">
      <c r="B27" s="802" t="s">
        <v>22</v>
      </c>
      <c r="C27" s="1286"/>
      <c r="D27" s="783" t="s">
        <v>111</v>
      </c>
      <c r="E27" s="803" t="s">
        <v>32</v>
      </c>
      <c r="G27" s="820"/>
      <c r="I27" s="820"/>
      <c r="K27" s="820"/>
      <c r="M27" s="820"/>
      <c r="O27" s="820"/>
      <c r="Q27" s="820" t="s">
        <v>633</v>
      </c>
      <c r="S27" s="820"/>
      <c r="U27" s="820" t="s">
        <v>1000</v>
      </c>
      <c r="W27" s="820"/>
      <c r="Y27" s="820" t="s">
        <v>633</v>
      </c>
      <c r="AA27" s="820" t="s">
        <v>617</v>
      </c>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t="s">
        <v>44</v>
      </c>
      <c r="R28" s="769"/>
      <c r="S28" s="822"/>
      <c r="T28" s="769"/>
      <c r="U28" s="822" t="s">
        <v>545</v>
      </c>
      <c r="V28" s="769"/>
      <c r="W28" s="822"/>
      <c r="X28" s="769"/>
      <c r="Y28" s="822" t="s">
        <v>91</v>
      </c>
      <c r="Z28" s="769"/>
      <c r="AA28" s="822" t="s">
        <v>226</v>
      </c>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t="s">
        <v>44</v>
      </c>
      <c r="S29" s="814"/>
      <c r="U29" s="814" t="s">
        <v>44</v>
      </c>
      <c r="W29" s="814"/>
      <c r="Y29" s="814" t="s">
        <v>44</v>
      </c>
      <c r="AA29" s="814" t="s">
        <v>44</v>
      </c>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t="s">
        <v>504</v>
      </c>
      <c r="R30" s="771"/>
      <c r="S30" s="823"/>
      <c r="T30" s="771"/>
      <c r="U30" s="823" t="s">
        <v>504</v>
      </c>
      <c r="V30" s="771"/>
      <c r="W30" s="823"/>
      <c r="X30" s="771"/>
      <c r="Y30" s="823" t="s">
        <v>543</v>
      </c>
      <c r="Z30" s="771"/>
      <c r="AA30" s="823" t="s">
        <v>504</v>
      </c>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t="s">
        <v>44</v>
      </c>
      <c r="S31" s="820"/>
      <c r="U31" s="820" t="s">
        <v>44</v>
      </c>
      <c r="W31" s="820"/>
      <c r="Y31" s="820" t="s">
        <v>44</v>
      </c>
      <c r="AA31" s="820" t="s">
        <v>44</v>
      </c>
      <c r="AC31" s="820"/>
      <c r="AE31" s="820"/>
      <c r="AG31" s="820"/>
      <c r="AI31" s="820"/>
      <c r="AK31" s="820"/>
      <c r="AM31" s="820"/>
    </row>
    <row r="32" spans="1:41" x14ac:dyDescent="0.15">
      <c r="B32" s="802" t="s">
        <v>22</v>
      </c>
      <c r="C32" s="1286"/>
      <c r="D32" s="783" t="s">
        <v>57</v>
      </c>
      <c r="E32" s="803" t="s">
        <v>32</v>
      </c>
      <c r="G32" s="820"/>
      <c r="I32" s="820"/>
      <c r="K32" s="820"/>
      <c r="M32" s="820"/>
      <c r="O32" s="820"/>
      <c r="Q32" s="820" t="s">
        <v>535</v>
      </c>
      <c r="S32" s="820"/>
      <c r="U32" s="820" t="s">
        <v>44</v>
      </c>
      <c r="W32" s="820"/>
      <c r="Y32" s="820" t="s">
        <v>535</v>
      </c>
      <c r="AA32" s="820" t="s">
        <v>535</v>
      </c>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t="s">
        <v>44</v>
      </c>
      <c r="S33" s="814"/>
      <c r="U33" s="814" t="s">
        <v>535</v>
      </c>
      <c r="W33" s="814"/>
      <c r="Y33" s="814" t="s">
        <v>44</v>
      </c>
      <c r="AA33" s="814" t="s">
        <v>44</v>
      </c>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t="s">
        <v>116</v>
      </c>
      <c r="S34" s="821"/>
      <c r="U34" s="821" t="s">
        <v>116</v>
      </c>
      <c r="W34" s="821"/>
      <c r="Y34" s="821" t="s">
        <v>116</v>
      </c>
      <c r="AA34" s="821" t="s">
        <v>116</v>
      </c>
      <c r="AC34" s="821"/>
      <c r="AE34" s="821"/>
      <c r="AG34" s="821"/>
      <c r="AI34" s="821"/>
      <c r="AK34" s="821"/>
      <c r="AM34" s="821"/>
    </row>
    <row r="35" spans="1:41" x14ac:dyDescent="0.15">
      <c r="B35" s="802" t="s">
        <v>317</v>
      </c>
      <c r="C35" s="1286"/>
      <c r="D35" s="783" t="s">
        <v>116</v>
      </c>
      <c r="E35" s="803" t="s">
        <v>116</v>
      </c>
      <c r="G35" s="824"/>
      <c r="I35" s="824"/>
      <c r="K35" s="824"/>
      <c r="M35" s="824"/>
      <c r="O35" s="824"/>
      <c r="Q35" s="824" t="s">
        <v>116</v>
      </c>
      <c r="S35" s="824"/>
      <c r="U35" s="824" t="s">
        <v>116</v>
      </c>
      <c r="W35" s="824"/>
      <c r="Y35" s="824" t="s">
        <v>116</v>
      </c>
      <c r="AA35" s="824" t="s">
        <v>116</v>
      </c>
      <c r="AC35" s="824"/>
      <c r="AE35" s="824"/>
      <c r="AG35" s="824"/>
      <c r="AI35" s="824"/>
      <c r="AK35" s="824"/>
      <c r="AM35" s="824"/>
    </row>
    <row r="36" spans="1:41" x14ac:dyDescent="0.15">
      <c r="B36" s="802" t="s">
        <v>317</v>
      </c>
      <c r="C36" s="1286"/>
      <c r="D36" s="783" t="s">
        <v>116</v>
      </c>
      <c r="E36" s="803" t="s">
        <v>116</v>
      </c>
      <c r="G36" s="820"/>
      <c r="I36" s="820"/>
      <c r="K36" s="820"/>
      <c r="M36" s="820"/>
      <c r="O36" s="820"/>
      <c r="Q36" s="820" t="s">
        <v>116</v>
      </c>
      <c r="S36" s="820"/>
      <c r="U36" s="820" t="s">
        <v>116</v>
      </c>
      <c r="W36" s="820"/>
      <c r="Y36" s="820" t="s">
        <v>116</v>
      </c>
      <c r="AA36" s="820" t="s">
        <v>116</v>
      </c>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t="s">
        <v>116</v>
      </c>
      <c r="S37" s="814"/>
      <c r="U37" s="814" t="s">
        <v>116</v>
      </c>
      <c r="W37" s="814"/>
      <c r="Y37" s="814" t="s">
        <v>116</v>
      </c>
      <c r="AA37" s="814" t="s">
        <v>116</v>
      </c>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v>19</v>
      </c>
      <c r="R38" s="926"/>
      <c r="S38" s="925"/>
      <c r="T38" s="926"/>
      <c r="U38" s="925">
        <v>24.2</v>
      </c>
      <c r="V38" s="926"/>
      <c r="W38" s="925"/>
      <c r="X38" s="926"/>
      <c r="Y38" s="925">
        <v>24</v>
      </c>
      <c r="Z38" s="926"/>
      <c r="AA38" s="925">
        <v>20</v>
      </c>
      <c r="AB38" s="926"/>
      <c r="AC38" s="925"/>
      <c r="AD38" s="926"/>
      <c r="AE38" s="925"/>
      <c r="AF38" s="926"/>
      <c r="AG38" s="925"/>
      <c r="AH38" s="926"/>
      <c r="AI38" s="925"/>
      <c r="AJ38" s="926"/>
      <c r="AK38" s="925"/>
      <c r="AL38" s="926"/>
      <c r="AM38" s="925"/>
      <c r="AN38" s="926"/>
      <c r="AO38" s="749"/>
    </row>
    <row r="39" spans="1:41" x14ac:dyDescent="0.15">
      <c r="B39" s="802" t="s">
        <v>22</v>
      </c>
      <c r="C39" s="1286"/>
      <c r="D39" s="783" t="s">
        <v>59</v>
      </c>
      <c r="E39" s="803" t="s">
        <v>60</v>
      </c>
      <c r="G39" s="820"/>
      <c r="I39" s="820"/>
      <c r="K39" s="820"/>
      <c r="M39" s="820"/>
      <c r="O39" s="820"/>
      <c r="Q39" s="820" t="s">
        <v>1263</v>
      </c>
      <c r="S39" s="820"/>
      <c r="U39" s="820" t="s">
        <v>263</v>
      </c>
      <c r="W39" s="820"/>
      <c r="Y39" s="820" t="s">
        <v>881</v>
      </c>
      <c r="AA39" s="820" t="s">
        <v>219</v>
      </c>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c r="S40" s="814"/>
      <c r="U40" s="814" t="s">
        <v>116</v>
      </c>
      <c r="W40" s="814"/>
      <c r="Y40" s="814"/>
      <c r="AA40" s="814" t="s">
        <v>116</v>
      </c>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t="s">
        <v>61</v>
      </c>
      <c r="S41" s="821"/>
      <c r="U41" s="821" t="s">
        <v>61</v>
      </c>
      <c r="W41" s="821"/>
      <c r="Y41" s="821" t="s">
        <v>61</v>
      </c>
      <c r="AA41" s="821" t="s">
        <v>61</v>
      </c>
      <c r="AC41" s="821"/>
      <c r="AE41" s="821"/>
      <c r="AG41" s="821"/>
      <c r="AI41" s="821"/>
      <c r="AK41" s="821"/>
      <c r="AM41" s="821"/>
    </row>
    <row r="42" spans="1:41" x14ac:dyDescent="0.15">
      <c r="B42" s="845" t="s">
        <v>21</v>
      </c>
      <c r="C42" s="1286"/>
      <c r="D42" s="789" t="s">
        <v>6</v>
      </c>
      <c r="E42" s="846" t="s">
        <v>49</v>
      </c>
      <c r="F42" s="773"/>
      <c r="G42" s="825"/>
      <c r="H42" s="774"/>
      <c r="I42" s="825"/>
      <c r="J42" s="774"/>
      <c r="K42" s="825"/>
      <c r="L42" s="774"/>
      <c r="M42" s="825"/>
      <c r="N42" s="774"/>
      <c r="O42" s="825"/>
      <c r="P42" s="774"/>
      <c r="Q42" s="825">
        <v>6</v>
      </c>
      <c r="R42" s="774"/>
      <c r="S42" s="825"/>
      <c r="T42" s="774"/>
      <c r="U42" s="825">
        <v>6</v>
      </c>
      <c r="V42" s="774"/>
      <c r="W42" s="825"/>
      <c r="X42" s="774"/>
      <c r="Y42" s="825">
        <v>6</v>
      </c>
      <c r="Z42" s="774"/>
      <c r="AA42" s="825">
        <v>6</v>
      </c>
      <c r="AB42" s="774"/>
      <c r="AC42" s="825"/>
      <c r="AD42" s="774"/>
      <c r="AE42" s="825"/>
      <c r="AF42" s="774"/>
      <c r="AG42" s="825"/>
      <c r="AH42" s="774"/>
      <c r="AI42" s="825"/>
      <c r="AJ42" s="774"/>
      <c r="AK42" s="825"/>
      <c r="AL42" s="774"/>
      <c r="AM42" s="825"/>
      <c r="AN42" s="774"/>
    </row>
    <row r="43" spans="1:41" ht="14" thickBot="1" x14ac:dyDescent="0.2">
      <c r="B43" s="808" t="s">
        <v>21</v>
      </c>
      <c r="C43" s="1294"/>
      <c r="D43" s="847" t="s">
        <v>7</v>
      </c>
      <c r="E43" s="810" t="s">
        <v>122</v>
      </c>
      <c r="G43" s="826"/>
      <c r="I43" s="826"/>
      <c r="K43" s="826"/>
      <c r="M43" s="826"/>
      <c r="O43" s="826"/>
      <c r="Q43" s="826" t="s">
        <v>100</v>
      </c>
      <c r="S43" s="826"/>
      <c r="U43" s="826" t="s">
        <v>100</v>
      </c>
      <c r="W43" s="826"/>
      <c r="Y43" s="826" t="s">
        <v>100</v>
      </c>
      <c r="AA43" s="826" t="s">
        <v>100</v>
      </c>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794" t="s">
        <v>328</v>
      </c>
      <c r="AB45" s="1047"/>
      <c r="AC45" s="794"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t="s">
        <v>116</v>
      </c>
      <c r="W46" s="795"/>
      <c r="Y46" s="795" t="s">
        <v>116</v>
      </c>
      <c r="AA46" s="795" t="s">
        <v>116</v>
      </c>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t="s">
        <v>116</v>
      </c>
      <c r="W47" s="796"/>
      <c r="Y47" s="796" t="s">
        <v>116</v>
      </c>
      <c r="AA47" s="796" t="s">
        <v>116</v>
      </c>
      <c r="AC47" s="796"/>
      <c r="AE47" s="796"/>
      <c r="AG47" s="796"/>
      <c r="AI47" s="796"/>
      <c r="AK47" s="796"/>
      <c r="AM47" s="796"/>
    </row>
    <row r="48" spans="1:41" x14ac:dyDescent="0.15">
      <c r="B48" s="802" t="s">
        <v>21</v>
      </c>
      <c r="C48" s="1286"/>
      <c r="D48" s="1292"/>
      <c r="E48" s="803" t="s">
        <v>321</v>
      </c>
      <c r="G48" s="796"/>
      <c r="I48" s="796"/>
      <c r="K48" s="796"/>
      <c r="M48" s="796"/>
      <c r="O48" s="796"/>
      <c r="Q48" s="796" t="s">
        <v>91</v>
      </c>
      <c r="S48" s="796"/>
      <c r="U48" s="796" t="s">
        <v>91</v>
      </c>
      <c r="W48" s="796"/>
      <c r="Y48" s="796" t="s">
        <v>91</v>
      </c>
      <c r="AA48" s="796" t="s">
        <v>91</v>
      </c>
      <c r="AC48" s="796"/>
      <c r="AE48" s="796"/>
      <c r="AG48" s="796"/>
      <c r="AI48" s="796"/>
      <c r="AK48" s="796"/>
      <c r="AM48" s="796"/>
    </row>
    <row r="49" spans="2:40" x14ac:dyDescent="0.15">
      <c r="B49" s="802" t="s">
        <v>21</v>
      </c>
      <c r="C49" s="1286"/>
      <c r="D49" s="1292"/>
      <c r="E49" s="803" t="s">
        <v>322</v>
      </c>
      <c r="G49" s="796"/>
      <c r="I49" s="796"/>
      <c r="K49" s="796"/>
      <c r="M49" s="796"/>
      <c r="O49" s="796"/>
      <c r="Q49" s="796">
        <v>29</v>
      </c>
      <c r="S49" s="796"/>
      <c r="U49" s="796">
        <v>29</v>
      </c>
      <c r="W49" s="796"/>
      <c r="Y49" s="796">
        <v>23</v>
      </c>
      <c r="AA49" s="796">
        <v>15.2</v>
      </c>
      <c r="AC49" s="796"/>
      <c r="AE49" s="796"/>
      <c r="AG49" s="796"/>
      <c r="AI49" s="796"/>
      <c r="AK49" s="796"/>
      <c r="AM49" s="796"/>
    </row>
    <row r="50" spans="2:40" ht="14" thickBot="1" x14ac:dyDescent="0.2">
      <c r="B50" s="804" t="s">
        <v>21</v>
      </c>
      <c r="C50" s="1287"/>
      <c r="D50" s="1293"/>
      <c r="E50" s="805" t="s">
        <v>323</v>
      </c>
      <c r="G50" s="797"/>
      <c r="I50" s="797"/>
      <c r="K50" s="797"/>
      <c r="M50" s="797"/>
      <c r="O50" s="797"/>
      <c r="Q50" s="797">
        <v>39</v>
      </c>
      <c r="S50" s="797"/>
      <c r="U50" s="797">
        <v>48</v>
      </c>
      <c r="W50" s="797"/>
      <c r="Y50" s="797">
        <v>39</v>
      </c>
      <c r="AA50" s="797">
        <v>47.2</v>
      </c>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t="s">
        <v>116</v>
      </c>
      <c r="S51" s="798"/>
      <c r="U51" s="798" t="s">
        <v>116</v>
      </c>
      <c r="W51" s="798"/>
      <c r="Y51" s="798" t="s">
        <v>116</v>
      </c>
      <c r="AA51" s="798" t="s">
        <v>116</v>
      </c>
      <c r="AC51" s="798"/>
      <c r="AE51" s="798"/>
      <c r="AG51" s="798"/>
      <c r="AI51" s="798"/>
      <c r="AK51" s="798"/>
      <c r="AM51" s="798"/>
    </row>
    <row r="52" spans="2:40" x14ac:dyDescent="0.15">
      <c r="B52" s="802" t="s">
        <v>317</v>
      </c>
      <c r="C52" s="1286"/>
      <c r="D52" s="1292" t="s">
        <v>324</v>
      </c>
      <c r="E52" s="803" t="s">
        <v>321</v>
      </c>
      <c r="G52" s="796"/>
      <c r="I52" s="796"/>
      <c r="K52" s="796"/>
      <c r="M52" s="796"/>
      <c r="O52" s="796"/>
      <c r="Q52" s="796" t="s">
        <v>116</v>
      </c>
      <c r="S52" s="796"/>
      <c r="U52" s="796" t="s">
        <v>116</v>
      </c>
      <c r="W52" s="796"/>
      <c r="Y52" s="796" t="s">
        <v>116</v>
      </c>
      <c r="AA52" s="796" t="s">
        <v>116</v>
      </c>
      <c r="AC52" s="796"/>
      <c r="AE52" s="796"/>
      <c r="AG52" s="796"/>
      <c r="AI52" s="796"/>
      <c r="AK52" s="796"/>
      <c r="AM52" s="796"/>
    </row>
    <row r="53" spans="2:40" x14ac:dyDescent="0.15">
      <c r="B53" s="802" t="s">
        <v>317</v>
      </c>
      <c r="C53" s="1286"/>
      <c r="D53" s="1292"/>
      <c r="E53" s="803" t="s">
        <v>322</v>
      </c>
      <c r="G53" s="796"/>
      <c r="I53" s="796"/>
      <c r="K53" s="796"/>
      <c r="M53" s="796"/>
      <c r="O53" s="796"/>
      <c r="Q53" s="796" t="s">
        <v>116</v>
      </c>
      <c r="S53" s="796"/>
      <c r="U53" s="796" t="s">
        <v>116</v>
      </c>
      <c r="W53" s="796"/>
      <c r="Y53" s="796" t="s">
        <v>116</v>
      </c>
      <c r="AA53" s="796" t="s">
        <v>116</v>
      </c>
      <c r="AC53" s="796"/>
      <c r="AE53" s="796"/>
      <c r="AG53" s="796"/>
      <c r="AI53" s="796"/>
      <c r="AK53" s="796"/>
      <c r="AM53" s="796"/>
    </row>
    <row r="54" spans="2:40" x14ac:dyDescent="0.15">
      <c r="B54" s="802" t="s">
        <v>317</v>
      </c>
      <c r="C54" s="1286"/>
      <c r="D54" s="1292"/>
      <c r="E54" s="803" t="s">
        <v>323</v>
      </c>
      <c r="G54" s="796"/>
      <c r="I54" s="796"/>
      <c r="K54" s="796"/>
      <c r="M54" s="796"/>
      <c r="O54" s="796"/>
      <c r="Q54" s="796" t="s">
        <v>116</v>
      </c>
      <c r="S54" s="796"/>
      <c r="U54" s="796" t="s">
        <v>116</v>
      </c>
      <c r="W54" s="796"/>
      <c r="Y54" s="796" t="s">
        <v>116</v>
      </c>
      <c r="AA54" s="796" t="s">
        <v>116</v>
      </c>
      <c r="AC54" s="796"/>
      <c r="AE54" s="796"/>
      <c r="AG54" s="796"/>
      <c r="AI54" s="796"/>
      <c r="AK54" s="796"/>
      <c r="AM54" s="796"/>
    </row>
    <row r="55" spans="2:40" ht="12.75" customHeight="1" x14ac:dyDescent="0.15">
      <c r="B55" s="802" t="s">
        <v>317</v>
      </c>
      <c r="C55" s="1286"/>
      <c r="D55" s="778" t="s">
        <v>10</v>
      </c>
      <c r="E55" s="803" t="s">
        <v>32</v>
      </c>
      <c r="G55" s="796"/>
      <c r="I55" s="796"/>
      <c r="K55" s="796"/>
      <c r="M55" s="796"/>
      <c r="O55" s="796"/>
      <c r="Q55" s="796" t="s">
        <v>116</v>
      </c>
      <c r="S55" s="796"/>
      <c r="U55" s="796" t="s">
        <v>116</v>
      </c>
      <c r="W55" s="796"/>
      <c r="Y55" s="796" t="s">
        <v>116</v>
      </c>
      <c r="AA55" s="796" t="s">
        <v>116</v>
      </c>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v>15</v>
      </c>
      <c r="S56" s="799"/>
      <c r="U56" s="799">
        <v>5</v>
      </c>
      <c r="W56" s="799"/>
      <c r="Y56" s="799" t="s">
        <v>635</v>
      </c>
      <c r="AA56" s="799">
        <v>8</v>
      </c>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18:C22"/>
    <mergeCell ref="C23:C25"/>
    <mergeCell ref="C26:C29"/>
    <mergeCell ref="C15:C16"/>
    <mergeCell ref="B2:D2"/>
    <mergeCell ref="E2:E4"/>
    <mergeCell ref="B3:D3"/>
    <mergeCell ref="B4:D4"/>
    <mergeCell ref="B6:D6"/>
    <mergeCell ref="C12:C14"/>
    <mergeCell ref="C10:C11"/>
    <mergeCell ref="C30:C33"/>
    <mergeCell ref="C34:C37"/>
    <mergeCell ref="B45:E45"/>
    <mergeCell ref="D46:D50"/>
    <mergeCell ref="C51:C56"/>
    <mergeCell ref="D52:D54"/>
    <mergeCell ref="C46:C50"/>
    <mergeCell ref="C38:C40"/>
    <mergeCell ref="C41:C43"/>
  </mergeCells>
  <conditionalFormatting sqref="B1 B57:B1048576 B5 B7:B44">
    <cfRule type="cellIs" dxfId="999" priority="275" operator="equal">
      <formula>"N"</formula>
    </cfRule>
    <cfRule type="cellIs" dxfId="998" priority="277" operator="equal">
      <formula>"M"</formula>
    </cfRule>
  </conditionalFormatting>
  <conditionalFormatting sqref="D1:H1 D57:H1048576 F46:H56 F2:H4 D5:H5 D7:H44 AN7:AN44 AN1:AN5 AN46:AN1048576">
    <cfRule type="expression" dxfId="997" priority="272">
      <formula>IF($B1="M",TRUE,FALSE)</formula>
    </cfRule>
    <cfRule type="expression" dxfId="996" priority="276">
      <formula>IF($B1="n",TRUE,FALSE)</formula>
    </cfRule>
  </conditionalFormatting>
  <conditionalFormatting sqref="A46:A56 A7:B43 A1:H1 A57:H1048576 F46:H56 D7:H43 A2:A4 F2:H4 A5:H5 A44:H44 AN1:AN5 AN7:AN44 AN46:AN1048576 AP46:XFD1048576 AP7:XFD44 AP1:XFD5">
    <cfRule type="cellIs" dxfId="995" priority="274" operator="equal">
      <formula>"?"</formula>
    </cfRule>
    <cfRule type="containsBlanks" dxfId="994" priority="278">
      <formula>LEN(TRIM(A1))=0</formula>
    </cfRule>
  </conditionalFormatting>
  <conditionalFormatting sqref="G1:H5 G7:H44 AN7:AN44 AN1:AN5 AN46:AN1048576 G46:H1048576">
    <cfRule type="cellIs" dxfId="993" priority="273" operator="equal">
      <formula>"N/A"</formula>
    </cfRule>
  </conditionalFormatting>
  <conditionalFormatting sqref="B2">
    <cfRule type="cellIs" dxfId="992" priority="262" operator="equal">
      <formula>"N"</formula>
    </cfRule>
    <cfRule type="cellIs" dxfId="991" priority="264" operator="equal">
      <formula>"M"</formula>
    </cfRule>
  </conditionalFormatting>
  <conditionalFormatting sqref="E2:E4">
    <cfRule type="expression" dxfId="990" priority="266">
      <formula>IF($B2="M",TRUE,FALSE)</formula>
    </cfRule>
    <cfRule type="expression" dxfId="989" priority="269">
      <formula>IF($B2="n",TRUE,FALSE)</formula>
    </cfRule>
  </conditionalFormatting>
  <conditionalFormatting sqref="E2:E4">
    <cfRule type="cellIs" dxfId="988" priority="267" operator="equal">
      <formula>"?"</formula>
    </cfRule>
    <cfRule type="containsBlanks" dxfId="987" priority="271">
      <formula>LEN(TRIM(E2))=0</formula>
    </cfRule>
  </conditionalFormatting>
  <conditionalFormatting sqref="D2">
    <cfRule type="expression" dxfId="986" priority="260">
      <formula>IF($B2="M",TRUE,FALSE)</formula>
    </cfRule>
    <cfRule type="expression" dxfId="985" priority="263">
      <formula>IF($B2="n",TRUE,FALSE)</formula>
    </cfRule>
  </conditionalFormatting>
  <conditionalFormatting sqref="B2:D2">
    <cfRule type="cellIs" dxfId="984" priority="261" operator="equal">
      <formula>"?"</formula>
    </cfRule>
    <cfRule type="containsBlanks" dxfId="983" priority="265">
      <formula>LEN(TRIM(B2))=0</formula>
    </cfRule>
  </conditionalFormatting>
  <conditionalFormatting sqref="I45:P45 AC45:AM45">
    <cfRule type="expression" dxfId="982" priority="217">
      <formula>IF($B45="M",TRUE,FALSE)</formula>
    </cfRule>
    <cfRule type="expression" dxfId="981" priority="220">
      <formula>IF($B45="n",TRUE,FALSE)</formula>
    </cfRule>
  </conditionalFormatting>
  <conditionalFormatting sqref="I1:P5 I46:P1048576 I7:P44 AC46:AM1048576 AC7:AM44 AC1:AM5">
    <cfRule type="expression" dxfId="980" priority="234">
      <formula>IF($B1="M",TRUE,FALSE)</formula>
    </cfRule>
    <cfRule type="expression" dxfId="979" priority="237">
      <formula>IF($B1="n",TRUE,FALSE)</formula>
    </cfRule>
  </conditionalFormatting>
  <conditionalFormatting sqref="I1:P5 I46:P1048576 I7:P44 AC46:AM1048576 AC7:AM44 AC1:AM5">
    <cfRule type="cellIs" dxfId="978" priority="236" operator="equal">
      <formula>"?"</formula>
    </cfRule>
    <cfRule type="containsBlanks" dxfId="977" priority="238">
      <formula>LEN(TRIM(I1))=0</formula>
    </cfRule>
  </conditionalFormatting>
  <conditionalFormatting sqref="I1:P5 I46:P1048576 I7:P44 AC46:AM1048576 AC7:AM44 AC1:AM5">
    <cfRule type="cellIs" dxfId="976" priority="235" operator="equal">
      <formula>"N/A"</formula>
    </cfRule>
  </conditionalFormatting>
  <conditionalFormatting sqref="B45">
    <cfRule type="cellIs" dxfId="975" priority="225" operator="equal">
      <formula>"N"</formula>
    </cfRule>
    <cfRule type="cellIs" dxfId="974" priority="227" operator="equal">
      <formula>"M"</formula>
    </cfRule>
  </conditionalFormatting>
  <conditionalFormatting sqref="D45:H45 AN45">
    <cfRule type="expression" dxfId="973" priority="222">
      <formula>IF($B45="M",TRUE,FALSE)</formula>
    </cfRule>
    <cfRule type="expression" dxfId="972" priority="226">
      <formula>IF($B45="n",TRUE,FALSE)</formula>
    </cfRule>
  </conditionalFormatting>
  <conditionalFormatting sqref="A45:H45 AN45 AP45:XFD45">
    <cfRule type="cellIs" dxfId="971" priority="224" operator="equal">
      <formula>"?"</formula>
    </cfRule>
    <cfRule type="containsBlanks" dxfId="970" priority="228">
      <formula>LEN(TRIM(A45))=0</formula>
    </cfRule>
  </conditionalFormatting>
  <conditionalFormatting sqref="G45:H45 AN45">
    <cfRule type="cellIs" dxfId="969" priority="223" operator="equal">
      <formula>"N/A"</formula>
    </cfRule>
  </conditionalFormatting>
  <conditionalFormatting sqref="I45:P45 AC45:AM45">
    <cfRule type="cellIs" dxfId="968" priority="219" operator="equal">
      <formula>"?"</formula>
    </cfRule>
    <cfRule type="containsBlanks" dxfId="967" priority="221">
      <formula>LEN(TRIM(I45))=0</formula>
    </cfRule>
  </conditionalFormatting>
  <conditionalFormatting sqref="I45:P45 AC45:AM45">
    <cfRule type="cellIs" dxfId="966" priority="218" operator="equal">
      <formula>"N/A"</formula>
    </cfRule>
  </conditionalFormatting>
  <conditionalFormatting sqref="F6:H6 AN6">
    <cfRule type="expression" dxfId="965" priority="212">
      <formula>IF($B6="M",TRUE,FALSE)</formula>
    </cfRule>
    <cfRule type="expression" dxfId="964" priority="215">
      <formula>IF($B6="n",TRUE,FALSE)</formula>
    </cfRule>
  </conditionalFormatting>
  <conditionalFormatting sqref="A6 F6:H6 AN6 AP6:XFD6">
    <cfRule type="cellIs" dxfId="963" priority="214" operator="equal">
      <formula>"?"</formula>
    </cfRule>
    <cfRule type="containsBlanks" dxfId="962" priority="216">
      <formula>LEN(TRIM(A6))=0</formula>
    </cfRule>
  </conditionalFormatting>
  <conditionalFormatting sqref="G6:H6 AN6">
    <cfRule type="cellIs" dxfId="961" priority="213" operator="equal">
      <formula>"N/A"</formula>
    </cfRule>
  </conditionalFormatting>
  <conditionalFormatting sqref="B6">
    <cfRule type="cellIs" dxfId="960" priority="208" operator="equal">
      <formula>"N"</formula>
    </cfRule>
    <cfRule type="cellIs" dxfId="959" priority="210" operator="equal">
      <formula>"M"</formula>
    </cfRule>
  </conditionalFormatting>
  <conditionalFormatting sqref="D6:E6">
    <cfRule type="expression" dxfId="958" priority="206">
      <formula>IF($B6="M",TRUE,FALSE)</formula>
    </cfRule>
    <cfRule type="expression" dxfId="957" priority="209">
      <formula>IF($B6="n",TRUE,FALSE)</formula>
    </cfRule>
  </conditionalFormatting>
  <conditionalFormatting sqref="B6:E6">
    <cfRule type="cellIs" dxfId="956" priority="207" operator="equal">
      <formula>"?"</formula>
    </cfRule>
    <cfRule type="containsBlanks" dxfId="955" priority="211">
      <formula>LEN(TRIM(B6))=0</formula>
    </cfRule>
  </conditionalFormatting>
  <conditionalFormatting sqref="I6:P6 AC6:AM6">
    <cfRule type="expression" dxfId="954" priority="201">
      <formula>IF($B6="M",TRUE,FALSE)</formula>
    </cfRule>
    <cfRule type="expression" dxfId="953" priority="204">
      <formula>IF($B6="n",TRUE,FALSE)</formula>
    </cfRule>
  </conditionalFormatting>
  <conditionalFormatting sqref="I6:P6 AC6:AM6">
    <cfRule type="cellIs" dxfId="952" priority="203" operator="equal">
      <formula>"?"</formula>
    </cfRule>
    <cfRule type="containsBlanks" dxfId="951" priority="205">
      <formula>LEN(TRIM(I6))=0</formula>
    </cfRule>
  </conditionalFormatting>
  <conditionalFormatting sqref="I6:P6 AC6:AM6">
    <cfRule type="cellIs" dxfId="950" priority="202" operator="equal">
      <formula>"N/A"</formula>
    </cfRule>
  </conditionalFormatting>
  <conditionalFormatting sqref="C7:C43">
    <cfRule type="cellIs" dxfId="949" priority="199" operator="equal">
      <formula>"?"</formula>
    </cfRule>
    <cfRule type="containsBlanks" dxfId="948" priority="200">
      <formula>LEN(TRIM(C7))=0</formula>
    </cfRule>
  </conditionalFormatting>
  <conditionalFormatting sqref="B46:B56">
    <cfRule type="cellIs" dxfId="947" priority="195" operator="equal">
      <formula>"N"</formula>
    </cfRule>
    <cfRule type="cellIs" dxfId="946" priority="197" operator="equal">
      <formula>"M"</formula>
    </cfRule>
  </conditionalFormatting>
  <conditionalFormatting sqref="D46:E56">
    <cfRule type="expression" dxfId="945" priority="193">
      <formula>IF($B46="M",TRUE,FALSE)</formula>
    </cfRule>
    <cfRule type="expression" dxfId="944" priority="196">
      <formula>IF($B46="n",TRUE,FALSE)</formula>
    </cfRule>
  </conditionalFormatting>
  <conditionalFormatting sqref="B46:B56 D46:E56">
    <cfRule type="cellIs" dxfId="943" priority="194" operator="equal">
      <formula>"?"</formula>
    </cfRule>
    <cfRule type="containsBlanks" dxfId="942" priority="198">
      <formula>LEN(TRIM(B46))=0</formula>
    </cfRule>
  </conditionalFormatting>
  <conditionalFormatting sqref="C46:C56">
    <cfRule type="cellIs" dxfId="941" priority="191" operator="equal">
      <formula>"?"</formula>
    </cfRule>
    <cfRule type="containsBlanks" dxfId="940" priority="192">
      <formula>LEN(TRIM(C46))=0</formula>
    </cfRule>
  </conditionalFormatting>
  <conditionalFormatting sqref="B3">
    <cfRule type="cellIs" dxfId="939" priority="187" operator="equal">
      <formula>"N"</formula>
    </cfRule>
    <cfRule type="cellIs" dxfId="938" priority="189" operator="equal">
      <formula>"M"</formula>
    </cfRule>
  </conditionalFormatting>
  <conditionalFormatting sqref="D3">
    <cfRule type="expression" dxfId="937" priority="185">
      <formula>IF($B3="M",TRUE,FALSE)</formula>
    </cfRule>
    <cfRule type="expression" dxfId="936" priority="188">
      <formula>IF($B3="n",TRUE,FALSE)</formula>
    </cfRule>
  </conditionalFormatting>
  <conditionalFormatting sqref="B3:D3">
    <cfRule type="cellIs" dxfId="935" priority="186" operator="equal">
      <formula>"?"</formula>
    </cfRule>
    <cfRule type="containsBlanks" dxfId="934" priority="190">
      <formula>LEN(TRIM(B3))=0</formula>
    </cfRule>
  </conditionalFormatting>
  <conditionalFormatting sqref="B4">
    <cfRule type="cellIs" dxfId="933" priority="181" operator="equal">
      <formula>"N"</formula>
    </cfRule>
    <cfRule type="cellIs" dxfId="932" priority="183" operator="equal">
      <formula>"M"</formula>
    </cfRule>
  </conditionalFormatting>
  <conditionalFormatting sqref="D4">
    <cfRule type="expression" dxfId="931" priority="179">
      <formula>IF($B4="M",TRUE,FALSE)</formula>
    </cfRule>
    <cfRule type="expression" dxfId="930" priority="182">
      <formula>IF($B4="n",TRUE,FALSE)</formula>
    </cfRule>
  </conditionalFormatting>
  <conditionalFormatting sqref="B4:D4">
    <cfRule type="cellIs" dxfId="929" priority="180" operator="equal">
      <formula>"?"</formula>
    </cfRule>
    <cfRule type="containsBlanks" dxfId="928" priority="184">
      <formula>LEN(TRIM(B4))=0</formula>
    </cfRule>
  </conditionalFormatting>
  <conditionalFormatting sqref="AO1:AO13 AO15:AO47 AO49:AO1048576">
    <cfRule type="cellIs" dxfId="927" priority="157" operator="equal">
      <formula>"N/A"</formula>
    </cfRule>
    <cfRule type="cellIs" dxfId="926" priority="158" operator="equal">
      <formula>"?"</formula>
    </cfRule>
  </conditionalFormatting>
  <conditionalFormatting sqref="AO14">
    <cfRule type="cellIs" dxfId="925" priority="155" operator="equal">
      <formula>"?"</formula>
    </cfRule>
    <cfRule type="containsBlanks" dxfId="924" priority="156">
      <formula>LEN(TRIM(AO14))=0</formula>
    </cfRule>
  </conditionalFormatting>
  <conditionalFormatting sqref="AO1:AO47 AO49:AO1048576">
    <cfRule type="notContainsBlanks" dxfId="923" priority="154">
      <formula>LEN(TRIM(AO1))&gt;0</formula>
    </cfRule>
  </conditionalFormatting>
  <conditionalFormatting sqref="AO48">
    <cfRule type="cellIs" dxfId="922" priority="152" operator="equal">
      <formula>"N/A"</formula>
    </cfRule>
    <cfRule type="cellIs" dxfId="921" priority="153" operator="equal">
      <formula>"?"</formula>
    </cfRule>
  </conditionalFormatting>
  <conditionalFormatting sqref="AO48">
    <cfRule type="notContainsBlanks" dxfId="920" priority="151">
      <formula>LEN(TRIM(AO48))&gt;0</formula>
    </cfRule>
  </conditionalFormatting>
  <conditionalFormatting sqref="Q6 AA6 W6:Y6 S6:U6">
    <cfRule type="expression" dxfId="919" priority="121">
      <formula>IF($B6="M",TRUE,FALSE)</formula>
    </cfRule>
    <cfRule type="expression" dxfId="918" priority="124">
      <formula>IF($B6="n",TRUE,FALSE)</formula>
    </cfRule>
  </conditionalFormatting>
  <conditionalFormatting sqref="Q1:Q5 Q7:Q1048576 AA7:AA1048576 AA1:AA5 W7:Y1048576 W1:Y5 S7:U1048576 S1:U5">
    <cfRule type="expression" dxfId="917" priority="126">
      <formula>IF($B1="M",TRUE,FALSE)</formula>
    </cfRule>
    <cfRule type="expression" dxfId="916" priority="129">
      <formula>IF($B1="n",TRUE,FALSE)</formula>
    </cfRule>
  </conditionalFormatting>
  <conditionalFormatting sqref="Q1:Q5 Q7:Q1048576 AA7:AA1048576 AA1:AA5 W7:Y1048576 W1:Y5 S7:U1048576 S1:U5">
    <cfRule type="cellIs" dxfId="915" priority="128" operator="equal">
      <formula>"?"</formula>
    </cfRule>
    <cfRule type="containsBlanks" dxfId="914" priority="130">
      <formula>LEN(TRIM(Q1))=0</formula>
    </cfRule>
  </conditionalFormatting>
  <conditionalFormatting sqref="Q1:Q5 Q7:Q1048576 AA7:AA1048576 AA1:AA5 W7:Y1048576 W1:Y5 S7:U1048576 S1:U5">
    <cfRule type="cellIs" dxfId="913" priority="127" operator="equal">
      <formula>"N/A"</formula>
    </cfRule>
  </conditionalFormatting>
  <conditionalFormatting sqref="Q6 AA6 W6:Y6 S6:U6">
    <cfRule type="cellIs" dxfId="912" priority="123" operator="equal">
      <formula>"?"</formula>
    </cfRule>
    <cfRule type="containsBlanks" dxfId="911" priority="125">
      <formula>LEN(TRIM(Q6))=0</formula>
    </cfRule>
  </conditionalFormatting>
  <conditionalFormatting sqref="Q6 AA6 W6:Y6 S6:U6">
    <cfRule type="cellIs" dxfId="910" priority="122" operator="equal">
      <formula>"N/A"</formula>
    </cfRule>
  </conditionalFormatting>
  <conditionalFormatting sqref="AB45">
    <cfRule type="expression" dxfId="909" priority="111">
      <formula>IF($B45="M",TRUE,FALSE)</formula>
    </cfRule>
    <cfRule type="expression" dxfId="908" priority="114">
      <formula>IF($B45="n",TRUE,FALSE)</formula>
    </cfRule>
  </conditionalFormatting>
  <conditionalFormatting sqref="AB38:AB44 AB7:AB22 AB49:AB1048576 AB26:AB33 AB1:AB5">
    <cfRule type="expression" dxfId="907" priority="116">
      <formula>IF($B1="M",TRUE,FALSE)</formula>
    </cfRule>
    <cfRule type="expression" dxfId="906" priority="119">
      <formula>IF($B1="n",TRUE,FALSE)</formula>
    </cfRule>
  </conditionalFormatting>
  <conditionalFormatting sqref="AB38:AB44 AB7:AB22 AB49:AB1048576 AB26:AB33 AB1:AB5">
    <cfRule type="cellIs" dxfId="905" priority="118" operator="equal">
      <formula>"?"</formula>
    </cfRule>
    <cfRule type="containsBlanks" dxfId="904" priority="120">
      <formula>LEN(TRIM(AB1))=0</formula>
    </cfRule>
  </conditionalFormatting>
  <conditionalFormatting sqref="AB38:AB44 AB7:AB22 AB49:AB1048576 AB26:AB33 AB1:AB5">
    <cfRule type="cellIs" dxfId="903" priority="117" operator="equal">
      <formula>"N/A"</formula>
    </cfRule>
  </conditionalFormatting>
  <conditionalFormatting sqref="AB45">
    <cfRule type="cellIs" dxfId="902" priority="113" operator="equal">
      <formula>"?"</formula>
    </cfRule>
    <cfRule type="containsBlanks" dxfId="901" priority="115">
      <formula>LEN(TRIM(AB45))=0</formula>
    </cfRule>
  </conditionalFormatting>
  <conditionalFormatting sqref="AB45">
    <cfRule type="cellIs" dxfId="900" priority="112" operator="equal">
      <formula>"N/A"</formula>
    </cfRule>
  </conditionalFormatting>
  <conditionalFormatting sqref="AB6">
    <cfRule type="expression" dxfId="899" priority="106">
      <formula>IF($B6="M",TRUE,FALSE)</formula>
    </cfRule>
    <cfRule type="expression" dxfId="898" priority="109">
      <formula>IF($B6="n",TRUE,FALSE)</formula>
    </cfRule>
  </conditionalFormatting>
  <conditionalFormatting sqref="AB6">
    <cfRule type="cellIs" dxfId="897" priority="108" operator="equal">
      <formula>"?"</formula>
    </cfRule>
    <cfRule type="containsBlanks" dxfId="896" priority="110">
      <formula>LEN(TRIM(AB6))=0</formula>
    </cfRule>
  </conditionalFormatting>
  <conditionalFormatting sqref="AB6">
    <cfRule type="cellIs" dxfId="895" priority="107" operator="equal">
      <formula>"N/A"</formula>
    </cfRule>
  </conditionalFormatting>
  <conditionalFormatting sqref="AB23:AB25">
    <cfRule type="expression" dxfId="894" priority="101">
      <formula>IF($B23="M",TRUE,FALSE)</formula>
    </cfRule>
    <cfRule type="expression" dxfId="893" priority="104">
      <formula>IF($B23="n",TRUE,FALSE)</formula>
    </cfRule>
  </conditionalFormatting>
  <conditionalFormatting sqref="AB23:AB25">
    <cfRule type="cellIs" dxfId="892" priority="103" operator="equal">
      <formula>"?"</formula>
    </cfRule>
    <cfRule type="containsBlanks" dxfId="891" priority="105">
      <formula>LEN(TRIM(AB23))=0</formula>
    </cfRule>
  </conditionalFormatting>
  <conditionalFormatting sqref="AB23:AB25">
    <cfRule type="cellIs" dxfId="890" priority="102" operator="equal">
      <formula>"N/A"</formula>
    </cfRule>
  </conditionalFormatting>
  <conditionalFormatting sqref="AB34:AB37">
    <cfRule type="expression" dxfId="889" priority="96">
      <formula>IF($B34="M",TRUE,FALSE)</formula>
    </cfRule>
    <cfRule type="expression" dxfId="888" priority="99">
      <formula>IF($B34="n",TRUE,FALSE)</formula>
    </cfRule>
  </conditionalFormatting>
  <conditionalFormatting sqref="AB34:AB37">
    <cfRule type="cellIs" dxfId="887" priority="98" operator="equal">
      <formula>"?"</formula>
    </cfRule>
    <cfRule type="containsBlanks" dxfId="886" priority="100">
      <formula>LEN(TRIM(AB34))=0</formula>
    </cfRule>
  </conditionalFormatting>
  <conditionalFormatting sqref="AB34:AB37">
    <cfRule type="cellIs" dxfId="885" priority="97" operator="equal">
      <formula>"N/A"</formula>
    </cfRule>
  </conditionalFormatting>
  <conditionalFormatting sqref="AB46:AB48">
    <cfRule type="expression" dxfId="884" priority="91">
      <formula>IF($B46="M",TRUE,FALSE)</formula>
    </cfRule>
    <cfRule type="expression" dxfId="883" priority="94">
      <formula>IF($B46="n",TRUE,FALSE)</formula>
    </cfRule>
  </conditionalFormatting>
  <conditionalFormatting sqref="AB46:AB48">
    <cfRule type="cellIs" dxfId="882" priority="93" operator="equal">
      <formula>"?"</formula>
    </cfRule>
    <cfRule type="containsBlanks" dxfId="881" priority="95">
      <formula>LEN(TRIM(AB46))=0</formula>
    </cfRule>
  </conditionalFormatting>
  <conditionalFormatting sqref="AB46:AB48">
    <cfRule type="cellIs" dxfId="880" priority="92" operator="equal">
      <formula>"N/A"</formula>
    </cfRule>
  </conditionalFormatting>
  <conditionalFormatting sqref="Z45">
    <cfRule type="expression" dxfId="879" priority="81">
      <formula>IF($B45="M",TRUE,FALSE)</formula>
    </cfRule>
    <cfRule type="expression" dxfId="878" priority="84">
      <formula>IF($B45="n",TRUE,FALSE)</formula>
    </cfRule>
  </conditionalFormatting>
  <conditionalFormatting sqref="Z38:Z44 Z7:Z22 Z49:Z1048576 Z26:Z33 Z1:Z5">
    <cfRule type="expression" dxfId="877" priority="86">
      <formula>IF($B1="M",TRUE,FALSE)</formula>
    </cfRule>
    <cfRule type="expression" dxfId="876" priority="89">
      <formula>IF($B1="n",TRUE,FALSE)</formula>
    </cfRule>
  </conditionalFormatting>
  <conditionalFormatting sqref="Z38:Z44 Z7:Z22 Z49:Z1048576 Z26:Z33 Z1:Z5">
    <cfRule type="cellIs" dxfId="875" priority="88" operator="equal">
      <formula>"?"</formula>
    </cfRule>
    <cfRule type="containsBlanks" dxfId="874" priority="90">
      <formula>LEN(TRIM(Z1))=0</formula>
    </cfRule>
  </conditionalFormatting>
  <conditionalFormatting sqref="Z38:Z44 Z7:Z22 Z49:Z1048576 Z26:Z33 Z1:Z5">
    <cfRule type="cellIs" dxfId="873" priority="87" operator="equal">
      <formula>"N/A"</formula>
    </cfRule>
  </conditionalFormatting>
  <conditionalFormatting sqref="Z45">
    <cfRule type="cellIs" dxfId="872" priority="83" operator="equal">
      <formula>"?"</formula>
    </cfRule>
    <cfRule type="containsBlanks" dxfId="871" priority="85">
      <formula>LEN(TRIM(Z45))=0</formula>
    </cfRule>
  </conditionalFormatting>
  <conditionalFormatting sqref="Z45">
    <cfRule type="cellIs" dxfId="870" priority="82" operator="equal">
      <formula>"N/A"</formula>
    </cfRule>
  </conditionalFormatting>
  <conditionalFormatting sqref="Z6">
    <cfRule type="expression" dxfId="869" priority="76">
      <formula>IF($B6="M",TRUE,FALSE)</formula>
    </cfRule>
    <cfRule type="expression" dxfId="868" priority="79">
      <formula>IF($B6="n",TRUE,FALSE)</formula>
    </cfRule>
  </conditionalFormatting>
  <conditionalFormatting sqref="Z6">
    <cfRule type="cellIs" dxfId="867" priority="78" operator="equal">
      <formula>"?"</formula>
    </cfRule>
    <cfRule type="containsBlanks" dxfId="866" priority="80">
      <formula>LEN(TRIM(Z6))=0</formula>
    </cfRule>
  </conditionalFormatting>
  <conditionalFormatting sqref="Z6">
    <cfRule type="cellIs" dxfId="865" priority="77" operator="equal">
      <formula>"N/A"</formula>
    </cfRule>
  </conditionalFormatting>
  <conditionalFormatting sqref="Z23:Z25">
    <cfRule type="expression" dxfId="864" priority="71">
      <formula>IF($B23="M",TRUE,FALSE)</formula>
    </cfRule>
    <cfRule type="expression" dxfId="863" priority="74">
      <formula>IF($B23="n",TRUE,FALSE)</formula>
    </cfRule>
  </conditionalFormatting>
  <conditionalFormatting sqref="Z23:Z25">
    <cfRule type="cellIs" dxfId="862" priority="73" operator="equal">
      <formula>"?"</formula>
    </cfRule>
    <cfRule type="containsBlanks" dxfId="861" priority="75">
      <formula>LEN(TRIM(Z23))=0</formula>
    </cfRule>
  </conditionalFormatting>
  <conditionalFormatting sqref="Z23:Z25">
    <cfRule type="cellIs" dxfId="860" priority="72" operator="equal">
      <formula>"N/A"</formula>
    </cfRule>
  </conditionalFormatting>
  <conditionalFormatting sqref="Z34:Z37">
    <cfRule type="expression" dxfId="859" priority="66">
      <formula>IF($B34="M",TRUE,FALSE)</formula>
    </cfRule>
    <cfRule type="expression" dxfId="858" priority="69">
      <formula>IF($B34="n",TRUE,FALSE)</formula>
    </cfRule>
  </conditionalFormatting>
  <conditionalFormatting sqref="Z34:Z37">
    <cfRule type="cellIs" dxfId="857" priority="68" operator="equal">
      <formula>"?"</formula>
    </cfRule>
    <cfRule type="containsBlanks" dxfId="856" priority="70">
      <formula>LEN(TRIM(Z34))=0</formula>
    </cfRule>
  </conditionalFormatting>
  <conditionalFormatting sqref="Z34:Z37">
    <cfRule type="cellIs" dxfId="855" priority="67" operator="equal">
      <formula>"N/A"</formula>
    </cfRule>
  </conditionalFormatting>
  <conditionalFormatting sqref="Z46:Z48">
    <cfRule type="expression" dxfId="854" priority="61">
      <formula>IF($B46="M",TRUE,FALSE)</formula>
    </cfRule>
    <cfRule type="expression" dxfId="853" priority="64">
      <formula>IF($B46="n",TRUE,FALSE)</formula>
    </cfRule>
  </conditionalFormatting>
  <conditionalFormatting sqref="Z46:Z48">
    <cfRule type="cellIs" dxfId="852" priority="63" operator="equal">
      <formula>"?"</formula>
    </cfRule>
    <cfRule type="containsBlanks" dxfId="851" priority="65">
      <formula>LEN(TRIM(Z46))=0</formula>
    </cfRule>
  </conditionalFormatting>
  <conditionalFormatting sqref="Z46:Z48">
    <cfRule type="cellIs" dxfId="850" priority="62" operator="equal">
      <formula>"N/A"</formula>
    </cfRule>
  </conditionalFormatting>
  <conditionalFormatting sqref="V45">
    <cfRule type="expression" dxfId="849" priority="51">
      <formula>IF($B45="M",TRUE,FALSE)</formula>
    </cfRule>
    <cfRule type="expression" dxfId="848" priority="54">
      <formula>IF($B45="n",TRUE,FALSE)</formula>
    </cfRule>
  </conditionalFormatting>
  <conditionalFormatting sqref="V38:V44 V7:V22 V49:V1048576 V26:V33 V1:V5">
    <cfRule type="expression" dxfId="847" priority="56">
      <formula>IF($B1="M",TRUE,FALSE)</formula>
    </cfRule>
    <cfRule type="expression" dxfId="846" priority="59">
      <formula>IF($B1="n",TRUE,FALSE)</formula>
    </cfRule>
  </conditionalFormatting>
  <conditionalFormatting sqref="V38:V44 V7:V22 V49:V1048576 V26:V33 V1:V5">
    <cfRule type="cellIs" dxfId="845" priority="58" operator="equal">
      <formula>"?"</formula>
    </cfRule>
    <cfRule type="containsBlanks" dxfId="844" priority="60">
      <formula>LEN(TRIM(V1))=0</formula>
    </cfRule>
  </conditionalFormatting>
  <conditionalFormatting sqref="V38:V44 V7:V22 V49:V1048576 V26:V33 V1:V5">
    <cfRule type="cellIs" dxfId="843" priority="57" operator="equal">
      <formula>"N/A"</formula>
    </cfRule>
  </conditionalFormatting>
  <conditionalFormatting sqref="V45">
    <cfRule type="cellIs" dxfId="842" priority="53" operator="equal">
      <formula>"?"</formula>
    </cfRule>
    <cfRule type="containsBlanks" dxfId="841" priority="55">
      <formula>LEN(TRIM(V45))=0</formula>
    </cfRule>
  </conditionalFormatting>
  <conditionalFormatting sqref="V45">
    <cfRule type="cellIs" dxfId="840" priority="52" operator="equal">
      <formula>"N/A"</formula>
    </cfRule>
  </conditionalFormatting>
  <conditionalFormatting sqref="V6">
    <cfRule type="expression" dxfId="839" priority="46">
      <formula>IF($B6="M",TRUE,FALSE)</formula>
    </cfRule>
    <cfRule type="expression" dxfId="838" priority="49">
      <formula>IF($B6="n",TRUE,FALSE)</formula>
    </cfRule>
  </conditionalFormatting>
  <conditionalFormatting sqref="V6">
    <cfRule type="cellIs" dxfId="837" priority="48" operator="equal">
      <formula>"?"</formula>
    </cfRule>
    <cfRule type="containsBlanks" dxfId="836" priority="50">
      <formula>LEN(TRIM(V6))=0</formula>
    </cfRule>
  </conditionalFormatting>
  <conditionalFormatting sqref="V6">
    <cfRule type="cellIs" dxfId="835" priority="47" operator="equal">
      <formula>"N/A"</formula>
    </cfRule>
  </conditionalFormatting>
  <conditionalFormatting sqref="V23:V25">
    <cfRule type="expression" dxfId="834" priority="41">
      <formula>IF($B23="M",TRUE,FALSE)</formula>
    </cfRule>
    <cfRule type="expression" dxfId="833" priority="44">
      <formula>IF($B23="n",TRUE,FALSE)</formula>
    </cfRule>
  </conditionalFormatting>
  <conditionalFormatting sqref="V23:V25">
    <cfRule type="cellIs" dxfId="832" priority="43" operator="equal">
      <formula>"?"</formula>
    </cfRule>
    <cfRule type="containsBlanks" dxfId="831" priority="45">
      <formula>LEN(TRIM(V23))=0</formula>
    </cfRule>
  </conditionalFormatting>
  <conditionalFormatting sqref="V23:V25">
    <cfRule type="cellIs" dxfId="830" priority="42" operator="equal">
      <formula>"N/A"</formula>
    </cfRule>
  </conditionalFormatting>
  <conditionalFormatting sqref="V34:V37">
    <cfRule type="expression" dxfId="829" priority="36">
      <formula>IF($B34="M",TRUE,FALSE)</formula>
    </cfRule>
    <cfRule type="expression" dxfId="828" priority="39">
      <formula>IF($B34="n",TRUE,FALSE)</formula>
    </cfRule>
  </conditionalFormatting>
  <conditionalFormatting sqref="V34:V37">
    <cfRule type="cellIs" dxfId="827" priority="38" operator="equal">
      <formula>"?"</formula>
    </cfRule>
    <cfRule type="containsBlanks" dxfId="826" priority="40">
      <formula>LEN(TRIM(V34))=0</formula>
    </cfRule>
  </conditionalFormatting>
  <conditionalFormatting sqref="V34:V37">
    <cfRule type="cellIs" dxfId="825" priority="37" operator="equal">
      <formula>"N/A"</formula>
    </cfRule>
  </conditionalFormatting>
  <conditionalFormatting sqref="V46:V48">
    <cfRule type="expression" dxfId="824" priority="31">
      <formula>IF($B46="M",TRUE,FALSE)</formula>
    </cfRule>
    <cfRule type="expression" dxfId="823" priority="34">
      <formula>IF($B46="n",TRUE,FALSE)</formula>
    </cfRule>
  </conditionalFormatting>
  <conditionalFormatting sqref="V46:V48">
    <cfRule type="cellIs" dxfId="822" priority="33" operator="equal">
      <formula>"?"</formula>
    </cfRule>
    <cfRule type="containsBlanks" dxfId="821" priority="35">
      <formula>LEN(TRIM(V46))=0</formula>
    </cfRule>
  </conditionalFormatting>
  <conditionalFormatting sqref="V46:V48">
    <cfRule type="cellIs" dxfId="820" priority="32" operator="equal">
      <formula>"N/A"</formula>
    </cfRule>
  </conditionalFormatting>
  <conditionalFormatting sqref="R45">
    <cfRule type="expression" dxfId="819" priority="21">
      <formula>IF($B45="M",TRUE,FALSE)</formula>
    </cfRule>
    <cfRule type="expression" dxfId="818" priority="24">
      <formula>IF($B45="n",TRUE,FALSE)</formula>
    </cfRule>
  </conditionalFormatting>
  <conditionalFormatting sqref="R38:R44 R7:R22 R49:R1048576 R26:R33 R1:R5">
    <cfRule type="expression" dxfId="817" priority="26">
      <formula>IF($B1="M",TRUE,FALSE)</formula>
    </cfRule>
    <cfRule type="expression" dxfId="816" priority="29">
      <formula>IF($B1="n",TRUE,FALSE)</formula>
    </cfRule>
  </conditionalFormatting>
  <conditionalFormatting sqref="R38:R44 R7:R22 R49:R1048576 R26:R33 R1:R5">
    <cfRule type="cellIs" dxfId="815" priority="28" operator="equal">
      <formula>"?"</formula>
    </cfRule>
    <cfRule type="containsBlanks" dxfId="814" priority="30">
      <formula>LEN(TRIM(R1))=0</formula>
    </cfRule>
  </conditionalFormatting>
  <conditionalFormatting sqref="R38:R44 R7:R22 R49:R1048576 R26:R33 R1:R5">
    <cfRule type="cellIs" dxfId="813" priority="27" operator="equal">
      <formula>"N/A"</formula>
    </cfRule>
  </conditionalFormatting>
  <conditionalFormatting sqref="R45">
    <cfRule type="cellIs" dxfId="812" priority="23" operator="equal">
      <formula>"?"</formula>
    </cfRule>
    <cfRule type="containsBlanks" dxfId="811" priority="25">
      <formula>LEN(TRIM(R45))=0</formula>
    </cfRule>
  </conditionalFormatting>
  <conditionalFormatting sqref="R45">
    <cfRule type="cellIs" dxfId="810" priority="22" operator="equal">
      <formula>"N/A"</formula>
    </cfRule>
  </conditionalFormatting>
  <conditionalFormatting sqref="R6">
    <cfRule type="expression" dxfId="809" priority="16">
      <formula>IF($B6="M",TRUE,FALSE)</formula>
    </cfRule>
    <cfRule type="expression" dxfId="808" priority="19">
      <formula>IF($B6="n",TRUE,FALSE)</formula>
    </cfRule>
  </conditionalFormatting>
  <conditionalFormatting sqref="R6">
    <cfRule type="cellIs" dxfId="807" priority="18" operator="equal">
      <formula>"?"</formula>
    </cfRule>
    <cfRule type="containsBlanks" dxfId="806" priority="20">
      <formula>LEN(TRIM(R6))=0</formula>
    </cfRule>
  </conditionalFormatting>
  <conditionalFormatting sqref="R6">
    <cfRule type="cellIs" dxfId="805" priority="17" operator="equal">
      <formula>"N/A"</formula>
    </cfRule>
  </conditionalFormatting>
  <conditionalFormatting sqref="R23:R25">
    <cfRule type="expression" dxfId="804" priority="11">
      <formula>IF($B23="M",TRUE,FALSE)</formula>
    </cfRule>
    <cfRule type="expression" dxfId="803" priority="14">
      <formula>IF($B23="n",TRUE,FALSE)</formula>
    </cfRule>
  </conditionalFormatting>
  <conditionalFormatting sqref="R23:R25">
    <cfRule type="cellIs" dxfId="802" priority="13" operator="equal">
      <formula>"?"</formula>
    </cfRule>
    <cfRule type="containsBlanks" dxfId="801" priority="15">
      <formula>LEN(TRIM(R23))=0</formula>
    </cfRule>
  </conditionalFormatting>
  <conditionalFormatting sqref="R23:R25">
    <cfRule type="cellIs" dxfId="800" priority="12" operator="equal">
      <formula>"N/A"</formula>
    </cfRule>
  </conditionalFormatting>
  <conditionalFormatting sqref="R34:R37">
    <cfRule type="expression" dxfId="799" priority="6">
      <formula>IF($B34="M",TRUE,FALSE)</formula>
    </cfRule>
    <cfRule type="expression" dxfId="798" priority="9">
      <formula>IF($B34="n",TRUE,FALSE)</formula>
    </cfRule>
  </conditionalFormatting>
  <conditionalFormatting sqref="R34:R37">
    <cfRule type="cellIs" dxfId="797" priority="8" operator="equal">
      <formula>"?"</formula>
    </cfRule>
    <cfRule type="containsBlanks" dxfId="796" priority="10">
      <formula>LEN(TRIM(R34))=0</formula>
    </cfRule>
  </conditionalFormatting>
  <conditionalFormatting sqref="R34:R37">
    <cfRule type="cellIs" dxfId="795" priority="7" operator="equal">
      <formula>"N/A"</formula>
    </cfRule>
  </conditionalFormatting>
  <conditionalFormatting sqref="R46:R48">
    <cfRule type="expression" dxfId="794" priority="1">
      <formula>IF($B46="M",TRUE,FALSE)</formula>
    </cfRule>
    <cfRule type="expression" dxfId="793" priority="4">
      <formula>IF($B46="n",TRUE,FALSE)</formula>
    </cfRule>
  </conditionalFormatting>
  <conditionalFormatting sqref="R46:R48">
    <cfRule type="cellIs" dxfId="792" priority="3" operator="equal">
      <formula>"?"</formula>
    </cfRule>
    <cfRule type="containsBlanks" dxfId="791" priority="5">
      <formula>LEN(TRIM(R46))=0</formula>
    </cfRule>
  </conditionalFormatting>
  <conditionalFormatting sqref="R46:R48">
    <cfRule type="cellIs" dxfId="790" priority="2" operator="equal">
      <formula>"N/A"</formula>
    </cfRule>
  </conditionalFormatting>
  <dataValidations count="1">
    <dataValidation type="list" allowBlank="1" showInputMessage="1" showErrorMessage="1" sqref="A7:B7 A18:B43">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M18" activePane="bottomRight" state="frozen"/>
      <selection activeCell="AO23" sqref="AO23"/>
      <selection pane="topRight" activeCell="AO23" sqref="AO23"/>
      <selection pane="bottomLeft" activeCell="AO23" sqref="AO23"/>
      <selection pane="bottomRight" activeCell="U1" sqref="R1:U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hidden="1" customWidth="1"/>
    <col min="19" max="19" width="20.6640625" style="767" hidden="1" customWidth="1"/>
    <col min="20" max="20" width="0.83203125" style="748" hidden="1" customWidth="1"/>
    <col min="21" max="21" width="20.6640625" style="767" hidden="1" customWidth="1"/>
    <col min="22" max="22" width="0.83203125" style="748"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M-24W</v>
      </c>
      <c r="F2" s="744"/>
      <c r="G2" s="848" t="s">
        <v>382</v>
      </c>
      <c r="H2" s="745"/>
      <c r="I2" s="848" t="s">
        <v>383</v>
      </c>
      <c r="J2" s="745"/>
      <c r="K2" s="848" t="s">
        <v>459</v>
      </c>
      <c r="L2" s="745"/>
      <c r="M2" s="848" t="s">
        <v>384</v>
      </c>
      <c r="N2" s="745"/>
      <c r="O2" s="848" t="s">
        <v>102</v>
      </c>
      <c r="P2" s="745"/>
      <c r="Q2" s="848" t="s">
        <v>387</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24 INCH</v>
      </c>
      <c r="C3" s="1300"/>
      <c r="D3" s="1300"/>
      <c r="E3" s="1297"/>
      <c r="G3" s="849"/>
      <c r="I3" s="849"/>
      <c r="K3" s="849"/>
      <c r="M3" s="849"/>
      <c r="O3" s="849"/>
      <c r="Q3" s="849" t="s">
        <v>1264</v>
      </c>
      <c r="S3" s="849"/>
      <c r="U3" s="849" t="s">
        <v>269</v>
      </c>
      <c r="W3" s="849"/>
      <c r="Y3" s="849" t="s">
        <v>885</v>
      </c>
      <c r="AA3" s="849" t="s">
        <v>620</v>
      </c>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WIDE FORMAT</v>
      </c>
      <c r="C4" s="1302"/>
      <c r="D4" s="1302"/>
      <c r="E4" s="1298"/>
      <c r="G4" s="850"/>
      <c r="I4" s="850"/>
      <c r="K4" s="850"/>
      <c r="M4" s="850"/>
      <c r="O4" s="850"/>
      <c r="Q4" s="850">
        <v>169</v>
      </c>
      <c r="S4" s="850"/>
      <c r="U4" s="850">
        <v>164</v>
      </c>
      <c r="W4" s="850"/>
      <c r="Y4" s="850">
        <v>163</v>
      </c>
      <c r="AA4" s="850">
        <v>360</v>
      </c>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27" thickBot="1" x14ac:dyDescent="0.2">
      <c r="A7" s="753"/>
      <c r="B7" s="828" t="s">
        <v>22</v>
      </c>
      <c r="C7" s="792" t="s">
        <v>277</v>
      </c>
      <c r="D7" s="793" t="s">
        <v>276</v>
      </c>
      <c r="E7" s="829" t="s">
        <v>32</v>
      </c>
      <c r="G7" s="811"/>
      <c r="I7" s="811"/>
      <c r="K7" s="811"/>
      <c r="M7" s="811"/>
      <c r="O7" s="811"/>
      <c r="Q7" s="811" t="s">
        <v>1265</v>
      </c>
      <c r="S7" s="811"/>
      <c r="U7" s="811" t="s">
        <v>286</v>
      </c>
      <c r="W7" s="811"/>
      <c r="Y7" s="811" t="s">
        <v>886</v>
      </c>
      <c r="AA7" s="811" t="s">
        <v>621</v>
      </c>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t="s">
        <v>116</v>
      </c>
      <c r="S8" s="812"/>
      <c r="U8" s="812" t="s">
        <v>116</v>
      </c>
      <c r="W8" s="812"/>
      <c r="Y8" s="812" t="s">
        <v>116</v>
      </c>
      <c r="AA8" s="812" t="s">
        <v>116</v>
      </c>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t="s">
        <v>116</v>
      </c>
      <c r="S9" s="812"/>
      <c r="U9" s="812" t="s">
        <v>116</v>
      </c>
      <c r="W9" s="812"/>
      <c r="Y9" s="812" t="s">
        <v>116</v>
      </c>
      <c r="AA9" s="812" t="s">
        <v>116</v>
      </c>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t="s">
        <v>116</v>
      </c>
      <c r="R10" s="755"/>
      <c r="S10" s="813"/>
      <c r="T10" s="755"/>
      <c r="U10" s="813" t="s">
        <v>116</v>
      </c>
      <c r="V10" s="755"/>
      <c r="W10" s="813"/>
      <c r="X10" s="755"/>
      <c r="Y10" s="813" t="s">
        <v>116</v>
      </c>
      <c r="Z10" s="755"/>
      <c r="AA10" s="813" t="s">
        <v>116</v>
      </c>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t="s">
        <v>116</v>
      </c>
      <c r="S11" s="814"/>
      <c r="U11" s="814" t="s">
        <v>116</v>
      </c>
      <c r="W11" s="814"/>
      <c r="Y11" s="814" t="s">
        <v>116</v>
      </c>
      <c r="AA11" s="814" t="s">
        <v>116</v>
      </c>
      <c r="AC11" s="814"/>
      <c r="AE11" s="814"/>
      <c r="AG11" s="814"/>
      <c r="AI11" s="814"/>
      <c r="AK11" s="814"/>
      <c r="AM11" s="814"/>
    </row>
    <row r="12" spans="1:41" ht="13.5" customHeight="1" thickTop="1" x14ac:dyDescent="0.15">
      <c r="B12" s="834" t="s">
        <v>317</v>
      </c>
      <c r="C12" s="1285" t="s">
        <v>481</v>
      </c>
      <c r="D12" s="782" t="s">
        <v>288</v>
      </c>
      <c r="E12" s="835" t="s">
        <v>116</v>
      </c>
      <c r="F12" s="756"/>
      <c r="G12" s="815"/>
      <c r="H12" s="757"/>
      <c r="I12" s="815"/>
      <c r="J12" s="757"/>
      <c r="K12" s="815"/>
      <c r="L12" s="757"/>
      <c r="M12" s="815"/>
      <c r="N12" s="757"/>
      <c r="O12" s="815"/>
      <c r="P12" s="757"/>
      <c r="Q12" s="815" t="s">
        <v>116</v>
      </c>
      <c r="R12" s="757"/>
      <c r="S12" s="815"/>
      <c r="T12" s="757"/>
      <c r="U12" s="815" t="s">
        <v>116</v>
      </c>
      <c r="V12" s="757"/>
      <c r="W12" s="815"/>
      <c r="X12" s="757"/>
      <c r="Y12" s="815" t="s">
        <v>116</v>
      </c>
      <c r="Z12" s="757"/>
      <c r="AA12" s="815" t="s">
        <v>116</v>
      </c>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t="s">
        <v>116</v>
      </c>
      <c r="R13" s="759"/>
      <c r="S13" s="816"/>
      <c r="T13" s="759"/>
      <c r="U13" s="816" t="s">
        <v>116</v>
      </c>
      <c r="V13" s="759"/>
      <c r="W13" s="816"/>
      <c r="X13" s="759"/>
      <c r="Y13" s="816" t="s">
        <v>116</v>
      </c>
      <c r="Z13" s="759"/>
      <c r="AA13" s="816" t="s">
        <v>116</v>
      </c>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t="s">
        <v>116</v>
      </c>
      <c r="R14" s="757"/>
      <c r="S14" s="817"/>
      <c r="T14" s="757"/>
      <c r="U14" s="817" t="s">
        <v>116</v>
      </c>
      <c r="V14" s="757"/>
      <c r="W14" s="817"/>
      <c r="X14" s="757"/>
      <c r="Y14" s="817" t="s">
        <v>116</v>
      </c>
      <c r="Z14" s="757"/>
      <c r="AA14" s="817" t="s">
        <v>116</v>
      </c>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t="s">
        <v>116</v>
      </c>
      <c r="R15" s="762"/>
      <c r="S15" s="818"/>
      <c r="T15" s="762"/>
      <c r="U15" s="818" t="s">
        <v>116</v>
      </c>
      <c r="V15" s="762"/>
      <c r="W15" s="818"/>
      <c r="X15" s="762"/>
      <c r="Y15" s="818" t="s">
        <v>116</v>
      </c>
      <c r="Z15" s="762"/>
      <c r="AA15" s="818" t="s">
        <v>116</v>
      </c>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t="s">
        <v>116</v>
      </c>
      <c r="S16" s="814"/>
      <c r="U16" s="814" t="s">
        <v>116</v>
      </c>
      <c r="W16" s="814"/>
      <c r="Y16" s="814" t="s">
        <v>116</v>
      </c>
      <c r="AA16" s="814" t="s">
        <v>116</v>
      </c>
      <c r="AC16" s="814"/>
      <c r="AE16" s="814"/>
      <c r="AG16" s="814"/>
      <c r="AI16" s="814"/>
      <c r="AK16" s="814"/>
      <c r="AM16" s="814"/>
    </row>
    <row r="17" spans="1:41" ht="15" thickTop="1" thickBot="1" x14ac:dyDescent="0.2">
      <c r="B17" s="830" t="s">
        <v>317</v>
      </c>
      <c r="C17" s="790" t="s">
        <v>465</v>
      </c>
      <c r="D17" s="779" t="s">
        <v>2</v>
      </c>
      <c r="E17" s="831" t="s">
        <v>116</v>
      </c>
      <c r="G17" s="812"/>
      <c r="I17" s="812"/>
      <c r="K17" s="812"/>
      <c r="M17" s="812"/>
      <c r="O17" s="812"/>
      <c r="Q17" s="812" t="s">
        <v>116</v>
      </c>
      <c r="S17" s="812"/>
      <c r="U17" s="812" t="s">
        <v>116</v>
      </c>
      <c r="W17" s="812"/>
      <c r="Y17" s="812" t="s">
        <v>116</v>
      </c>
      <c r="AA17" s="812" t="s">
        <v>116</v>
      </c>
      <c r="AC17" s="812"/>
      <c r="AE17" s="812"/>
      <c r="AG17" s="812"/>
      <c r="AI17" s="812"/>
      <c r="AK17" s="812"/>
      <c r="AM17" s="812"/>
    </row>
    <row r="18" spans="1:41" s="766" customFormat="1" ht="14" thickTop="1" x14ac:dyDescent="0.15">
      <c r="A18" s="764"/>
      <c r="B18" s="840" t="s">
        <v>21</v>
      </c>
      <c r="C18" s="1285" t="s">
        <v>482</v>
      </c>
      <c r="D18" s="786" t="s">
        <v>486</v>
      </c>
      <c r="E18" s="841" t="s">
        <v>540</v>
      </c>
      <c r="F18" s="764"/>
      <c r="G18" s="819"/>
      <c r="H18" s="765"/>
      <c r="I18" s="819"/>
      <c r="J18" s="765"/>
      <c r="K18" s="819"/>
      <c r="L18" s="765"/>
      <c r="M18" s="819"/>
      <c r="N18" s="765"/>
      <c r="O18" s="819"/>
      <c r="P18" s="765"/>
      <c r="Q18" s="819" t="s">
        <v>540</v>
      </c>
      <c r="R18" s="765"/>
      <c r="S18" s="819"/>
      <c r="T18" s="765"/>
      <c r="U18" s="819" t="s">
        <v>540</v>
      </c>
      <c r="V18" s="765"/>
      <c r="W18" s="819"/>
      <c r="X18" s="765"/>
      <c r="Y18" s="819" t="s">
        <v>887</v>
      </c>
      <c r="Z18" s="765"/>
      <c r="AA18" s="819" t="s">
        <v>541</v>
      </c>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t="s">
        <v>262</v>
      </c>
      <c r="S19" s="820"/>
      <c r="U19" s="820" t="s">
        <v>262</v>
      </c>
      <c r="W19" s="820"/>
      <c r="Y19" s="820" t="s">
        <v>262</v>
      </c>
      <c r="AA19" s="820" t="s">
        <v>228</v>
      </c>
      <c r="AC19" s="820"/>
      <c r="AE19" s="820"/>
      <c r="AG19" s="820"/>
      <c r="AI19" s="820"/>
      <c r="AK19" s="820"/>
      <c r="AM19" s="820"/>
    </row>
    <row r="20" spans="1:41" x14ac:dyDescent="0.15">
      <c r="B20" s="802" t="s">
        <v>21</v>
      </c>
      <c r="C20" s="1286"/>
      <c r="D20" s="783" t="s">
        <v>51</v>
      </c>
      <c r="E20" s="803" t="s">
        <v>569</v>
      </c>
      <c r="G20" s="820"/>
      <c r="I20" s="820"/>
      <c r="K20" s="820"/>
      <c r="M20" s="820"/>
      <c r="O20" s="820"/>
      <c r="Q20" s="820" t="s">
        <v>569</v>
      </c>
      <c r="S20" s="820"/>
      <c r="U20" s="820" t="s">
        <v>1352</v>
      </c>
      <c r="W20" s="820"/>
      <c r="Y20" s="820" t="s">
        <v>884</v>
      </c>
      <c r="AA20" s="820" t="s">
        <v>78</v>
      </c>
      <c r="AC20" s="820"/>
      <c r="AE20" s="820"/>
      <c r="AG20" s="820"/>
      <c r="AI20" s="820"/>
      <c r="AK20" s="820"/>
      <c r="AM20" s="820"/>
    </row>
    <row r="21" spans="1:41" x14ac:dyDescent="0.15">
      <c r="B21" s="802" t="s">
        <v>21</v>
      </c>
      <c r="C21" s="1286"/>
      <c r="D21" s="783" t="s">
        <v>52</v>
      </c>
      <c r="E21" s="803" t="s">
        <v>53</v>
      </c>
      <c r="G21" s="820"/>
      <c r="I21" s="820"/>
      <c r="K21" s="820"/>
      <c r="M21" s="820"/>
      <c r="O21" s="820"/>
      <c r="Q21" s="820" t="s">
        <v>53</v>
      </c>
      <c r="S21" s="820"/>
      <c r="U21" s="820" t="s">
        <v>101</v>
      </c>
      <c r="W21" s="820"/>
      <c r="Y21" s="820" t="s">
        <v>53</v>
      </c>
      <c r="AA21" s="820" t="s">
        <v>217</v>
      </c>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t="s">
        <v>55</v>
      </c>
      <c r="S22" s="814"/>
      <c r="U22" s="814" t="s">
        <v>55</v>
      </c>
      <c r="W22" s="814"/>
      <c r="Y22" s="814" t="s">
        <v>218</v>
      </c>
      <c r="AA22" s="814" t="s">
        <v>218</v>
      </c>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t="s">
        <v>1353</v>
      </c>
      <c r="S23" s="821"/>
      <c r="U23" s="821" t="s">
        <v>1353</v>
      </c>
      <c r="W23" s="821"/>
      <c r="Y23" s="821" t="s">
        <v>1353</v>
      </c>
      <c r="AA23" s="821" t="s">
        <v>1353</v>
      </c>
      <c r="AC23" s="821"/>
      <c r="AE23" s="821"/>
      <c r="AG23" s="821"/>
      <c r="AI23" s="821"/>
      <c r="AK23" s="821"/>
      <c r="AM23" s="821"/>
    </row>
    <row r="24" spans="1:41" x14ac:dyDescent="0.15">
      <c r="B24" s="802" t="s">
        <v>317</v>
      </c>
      <c r="C24" s="1286"/>
      <c r="D24" s="783" t="s">
        <v>4</v>
      </c>
      <c r="E24" s="803" t="s">
        <v>116</v>
      </c>
      <c r="G24" s="820"/>
      <c r="I24" s="820"/>
      <c r="K24" s="820"/>
      <c r="M24" s="820"/>
      <c r="O24" s="820"/>
      <c r="Q24" s="820" t="s">
        <v>116</v>
      </c>
      <c r="S24" s="820"/>
      <c r="U24" s="820" t="s">
        <v>116</v>
      </c>
      <c r="W24" s="820"/>
      <c r="Y24" s="820" t="s">
        <v>116</v>
      </c>
      <c r="AA24" s="820" t="s">
        <v>116</v>
      </c>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t="s">
        <v>116</v>
      </c>
      <c r="S25" s="814"/>
      <c r="U25" s="814" t="s">
        <v>116</v>
      </c>
      <c r="W25" s="814"/>
      <c r="Y25" s="814" t="s">
        <v>116</v>
      </c>
      <c r="AA25" s="814" t="s">
        <v>116</v>
      </c>
      <c r="AC25" s="814"/>
      <c r="AE25" s="814"/>
      <c r="AG25" s="814"/>
      <c r="AI25" s="814"/>
      <c r="AK25" s="814"/>
      <c r="AM25" s="814"/>
    </row>
    <row r="26" spans="1:41" ht="27" thickTop="1" x14ac:dyDescent="0.15">
      <c r="B26" s="806" t="s">
        <v>21</v>
      </c>
      <c r="C26" s="1285" t="s">
        <v>235</v>
      </c>
      <c r="D26" s="787" t="s">
        <v>64</v>
      </c>
      <c r="E26" s="807" t="s">
        <v>36</v>
      </c>
      <c r="F26" s="749"/>
      <c r="G26" s="821"/>
      <c r="H26" s="767"/>
      <c r="I26" s="821"/>
      <c r="J26" s="767"/>
      <c r="K26" s="821"/>
      <c r="L26" s="767"/>
      <c r="M26" s="821"/>
      <c r="N26" s="767"/>
      <c r="O26" s="821"/>
      <c r="P26" s="767"/>
      <c r="Q26" s="821" t="s">
        <v>1266</v>
      </c>
      <c r="R26" s="767"/>
      <c r="S26" s="821"/>
      <c r="T26" s="767"/>
      <c r="U26" s="821" t="s">
        <v>233</v>
      </c>
      <c r="V26" s="767"/>
      <c r="W26" s="821"/>
      <c r="X26" s="767"/>
      <c r="Y26" s="821" t="s">
        <v>877</v>
      </c>
      <c r="Z26" s="767"/>
      <c r="AA26" s="821" t="s">
        <v>229</v>
      </c>
      <c r="AB26" s="767"/>
      <c r="AC26" s="821"/>
      <c r="AD26" s="767"/>
      <c r="AE26" s="821"/>
      <c r="AF26" s="767"/>
      <c r="AG26" s="821"/>
      <c r="AH26" s="767"/>
      <c r="AI26" s="821"/>
      <c r="AJ26" s="767"/>
      <c r="AK26" s="821"/>
      <c r="AL26" s="767"/>
      <c r="AM26" s="821"/>
      <c r="AN26" s="767"/>
    </row>
    <row r="27" spans="1:41" ht="26" x14ac:dyDescent="0.15">
      <c r="B27" s="802" t="s">
        <v>22</v>
      </c>
      <c r="C27" s="1286"/>
      <c r="D27" s="783" t="s">
        <v>111</v>
      </c>
      <c r="E27" s="803" t="s">
        <v>32</v>
      </c>
      <c r="G27" s="820"/>
      <c r="I27" s="820"/>
      <c r="K27" s="820"/>
      <c r="M27" s="820"/>
      <c r="O27" s="820"/>
      <c r="Q27" s="820" t="s">
        <v>633</v>
      </c>
      <c r="S27" s="820"/>
      <c r="U27" s="820" t="s">
        <v>1000</v>
      </c>
      <c r="W27" s="820"/>
      <c r="Y27" s="820" t="s">
        <v>711</v>
      </c>
      <c r="AA27" s="820" t="s">
        <v>617</v>
      </c>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t="s">
        <v>44</v>
      </c>
      <c r="R28" s="769"/>
      <c r="S28" s="822"/>
      <c r="T28" s="769"/>
      <c r="U28" s="822" t="s">
        <v>44</v>
      </c>
      <c r="V28" s="769"/>
      <c r="W28" s="822"/>
      <c r="X28" s="769"/>
      <c r="Y28" s="822" t="s">
        <v>44</v>
      </c>
      <c r="Z28" s="769"/>
      <c r="AA28" s="822" t="s">
        <v>44</v>
      </c>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t="s">
        <v>44</v>
      </c>
      <c r="S29" s="814"/>
      <c r="U29" s="814" t="s">
        <v>44</v>
      </c>
      <c r="W29" s="814"/>
      <c r="Y29" s="814" t="s">
        <v>44</v>
      </c>
      <c r="AA29" s="814" t="s">
        <v>44</v>
      </c>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t="s">
        <v>504</v>
      </c>
      <c r="R30" s="771"/>
      <c r="S30" s="823"/>
      <c r="T30" s="771"/>
      <c r="U30" s="823" t="s">
        <v>504</v>
      </c>
      <c r="V30" s="771"/>
      <c r="W30" s="823"/>
      <c r="X30" s="771"/>
      <c r="Y30" s="823" t="s">
        <v>543</v>
      </c>
      <c r="Z30" s="771"/>
      <c r="AA30" s="823" t="s">
        <v>518</v>
      </c>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t="s">
        <v>44</v>
      </c>
      <c r="S31" s="820"/>
      <c r="U31" s="820" t="s">
        <v>44</v>
      </c>
      <c r="W31" s="820"/>
      <c r="Y31" s="820" t="s">
        <v>44</v>
      </c>
      <c r="AA31" s="820" t="s">
        <v>44</v>
      </c>
      <c r="AC31" s="820"/>
      <c r="AE31" s="820"/>
      <c r="AG31" s="820"/>
      <c r="AI31" s="820"/>
      <c r="AK31" s="820"/>
      <c r="AM31" s="820"/>
    </row>
    <row r="32" spans="1:41" x14ac:dyDescent="0.15">
      <c r="B32" s="802" t="s">
        <v>22</v>
      </c>
      <c r="C32" s="1286"/>
      <c r="D32" s="783" t="s">
        <v>57</v>
      </c>
      <c r="E32" s="803" t="s">
        <v>32</v>
      </c>
      <c r="G32" s="820"/>
      <c r="I32" s="820"/>
      <c r="K32" s="820"/>
      <c r="M32" s="820"/>
      <c r="O32" s="820"/>
      <c r="Q32" s="820" t="s">
        <v>535</v>
      </c>
      <c r="S32" s="820"/>
      <c r="U32" s="820" t="s">
        <v>44</v>
      </c>
      <c r="W32" s="820"/>
      <c r="Y32" s="820" t="s">
        <v>44</v>
      </c>
      <c r="AA32" s="820" t="s">
        <v>44</v>
      </c>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t="s">
        <v>44</v>
      </c>
      <c r="S33" s="814"/>
      <c r="U33" s="814" t="s">
        <v>535</v>
      </c>
      <c r="W33" s="814"/>
      <c r="Y33" s="814" t="s">
        <v>535</v>
      </c>
      <c r="AA33" s="814" t="s">
        <v>44</v>
      </c>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t="s">
        <v>116</v>
      </c>
      <c r="S34" s="821"/>
      <c r="U34" s="821" t="s">
        <v>116</v>
      </c>
      <c r="W34" s="821"/>
      <c r="Y34" s="821" t="s">
        <v>116</v>
      </c>
      <c r="AA34" s="821" t="s">
        <v>116</v>
      </c>
      <c r="AC34" s="821"/>
      <c r="AE34" s="821"/>
      <c r="AG34" s="821"/>
      <c r="AI34" s="821"/>
      <c r="AK34" s="821"/>
      <c r="AM34" s="821"/>
    </row>
    <row r="35" spans="1:41" x14ac:dyDescent="0.15">
      <c r="B35" s="802" t="s">
        <v>317</v>
      </c>
      <c r="C35" s="1286"/>
      <c r="D35" s="783" t="s">
        <v>116</v>
      </c>
      <c r="E35" s="803" t="s">
        <v>116</v>
      </c>
      <c r="G35" s="824"/>
      <c r="I35" s="824"/>
      <c r="K35" s="824"/>
      <c r="M35" s="824"/>
      <c r="O35" s="824"/>
      <c r="Q35" s="824" t="s">
        <v>116</v>
      </c>
      <c r="S35" s="824"/>
      <c r="U35" s="824" t="s">
        <v>116</v>
      </c>
      <c r="W35" s="824"/>
      <c r="Y35" s="824" t="s">
        <v>116</v>
      </c>
      <c r="AA35" s="824" t="s">
        <v>116</v>
      </c>
      <c r="AC35" s="824"/>
      <c r="AE35" s="824"/>
      <c r="AG35" s="824"/>
      <c r="AI35" s="824"/>
      <c r="AK35" s="824"/>
      <c r="AM35" s="824"/>
    </row>
    <row r="36" spans="1:41" x14ac:dyDescent="0.15">
      <c r="B36" s="802" t="s">
        <v>317</v>
      </c>
      <c r="C36" s="1286"/>
      <c r="D36" s="783" t="s">
        <v>116</v>
      </c>
      <c r="E36" s="803" t="s">
        <v>116</v>
      </c>
      <c r="G36" s="820"/>
      <c r="I36" s="820"/>
      <c r="K36" s="820"/>
      <c r="M36" s="820"/>
      <c r="O36" s="820"/>
      <c r="Q36" s="820" t="s">
        <v>116</v>
      </c>
      <c r="S36" s="820"/>
      <c r="U36" s="820" t="s">
        <v>116</v>
      </c>
      <c r="W36" s="820"/>
      <c r="Y36" s="820" t="s">
        <v>116</v>
      </c>
      <c r="AA36" s="820" t="s">
        <v>116</v>
      </c>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t="s">
        <v>116</v>
      </c>
      <c r="S37" s="814"/>
      <c r="U37" s="814" t="s">
        <v>116</v>
      </c>
      <c r="W37" s="814"/>
      <c r="Y37" s="814" t="s">
        <v>116</v>
      </c>
      <c r="AA37" s="814" t="s">
        <v>116</v>
      </c>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v>24</v>
      </c>
      <c r="R38" s="926"/>
      <c r="S38" s="925"/>
      <c r="T38" s="926"/>
      <c r="U38" s="925">
        <v>20.9</v>
      </c>
      <c r="V38" s="926"/>
      <c r="W38" s="925"/>
      <c r="X38" s="926"/>
      <c r="Y38" s="925">
        <v>21</v>
      </c>
      <c r="Z38" s="926"/>
      <c r="AA38" s="925">
        <v>30</v>
      </c>
      <c r="AB38" s="926"/>
      <c r="AC38" s="925"/>
      <c r="AD38" s="926"/>
      <c r="AE38" s="925"/>
      <c r="AF38" s="926"/>
      <c r="AG38" s="925"/>
      <c r="AH38" s="926"/>
      <c r="AI38" s="925"/>
      <c r="AJ38" s="926"/>
      <c r="AK38" s="925"/>
      <c r="AL38" s="926"/>
      <c r="AM38" s="925"/>
      <c r="AN38" s="926"/>
      <c r="AO38" s="749"/>
    </row>
    <row r="39" spans="1:41" x14ac:dyDescent="0.15">
      <c r="B39" s="802" t="s">
        <v>22</v>
      </c>
      <c r="C39" s="1286"/>
      <c r="D39" s="783" t="s">
        <v>59</v>
      </c>
      <c r="E39" s="803" t="s">
        <v>60</v>
      </c>
      <c r="G39" s="820"/>
      <c r="I39" s="820"/>
      <c r="K39" s="820"/>
      <c r="M39" s="820"/>
      <c r="O39" s="820"/>
      <c r="Q39" s="820" t="s">
        <v>1267</v>
      </c>
      <c r="S39" s="820"/>
      <c r="U39" s="820" t="s">
        <v>263</v>
      </c>
      <c r="W39" s="820"/>
      <c r="Y39" s="820" t="s">
        <v>888</v>
      </c>
      <c r="AA39" s="820" t="s">
        <v>219</v>
      </c>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t="s">
        <v>116</v>
      </c>
      <c r="S40" s="814"/>
      <c r="U40" s="814" t="s">
        <v>116</v>
      </c>
      <c r="W40" s="814"/>
      <c r="Y40" s="814" t="s">
        <v>116</v>
      </c>
      <c r="AA40" s="814" t="s">
        <v>116</v>
      </c>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t="s">
        <v>61</v>
      </c>
      <c r="S41" s="821"/>
      <c r="U41" s="821" t="s">
        <v>61</v>
      </c>
      <c r="W41" s="821"/>
      <c r="Y41" s="821" t="s">
        <v>61</v>
      </c>
      <c r="AA41" s="821" t="s">
        <v>61</v>
      </c>
      <c r="AC41" s="821"/>
      <c r="AE41" s="821"/>
      <c r="AG41" s="821"/>
      <c r="AI41" s="821"/>
      <c r="AK41" s="821"/>
      <c r="AM41" s="821"/>
    </row>
    <row r="42" spans="1:41" x14ac:dyDescent="0.15">
      <c r="B42" s="845" t="s">
        <v>21</v>
      </c>
      <c r="C42" s="1286"/>
      <c r="D42" s="789" t="s">
        <v>6</v>
      </c>
      <c r="E42" s="846" t="s">
        <v>49</v>
      </c>
      <c r="F42" s="773"/>
      <c r="G42" s="825"/>
      <c r="H42" s="774"/>
      <c r="I42" s="825"/>
      <c r="J42" s="774"/>
      <c r="K42" s="825"/>
      <c r="L42" s="774"/>
      <c r="M42" s="825"/>
      <c r="N42" s="774"/>
      <c r="O42" s="825"/>
      <c r="P42" s="774"/>
      <c r="Q42" s="825">
        <v>4.0999999999999996</v>
      </c>
      <c r="R42" s="774"/>
      <c r="S42" s="825"/>
      <c r="T42" s="774"/>
      <c r="U42" s="825">
        <v>4.0999999999999996</v>
      </c>
      <c r="V42" s="774"/>
      <c r="W42" s="825"/>
      <c r="X42" s="774"/>
      <c r="Y42" s="825">
        <v>6</v>
      </c>
      <c r="Z42" s="774"/>
      <c r="AA42" s="825">
        <v>6</v>
      </c>
      <c r="AB42" s="774"/>
      <c r="AC42" s="825"/>
      <c r="AD42" s="774"/>
      <c r="AE42" s="825"/>
      <c r="AF42" s="774"/>
      <c r="AG42" s="825"/>
      <c r="AH42" s="774"/>
      <c r="AI42" s="825"/>
      <c r="AJ42" s="774"/>
      <c r="AK42" s="825"/>
      <c r="AL42" s="774"/>
      <c r="AM42" s="825"/>
      <c r="AN42" s="774"/>
    </row>
    <row r="43" spans="1:41" ht="14" thickBot="1" x14ac:dyDescent="0.2">
      <c r="B43" s="808" t="s">
        <v>21</v>
      </c>
      <c r="C43" s="1294"/>
      <c r="D43" s="847" t="s">
        <v>7</v>
      </c>
      <c r="E43" s="810" t="s">
        <v>122</v>
      </c>
      <c r="G43" s="826"/>
      <c r="I43" s="826"/>
      <c r="K43" s="826"/>
      <c r="M43" s="826"/>
      <c r="O43" s="826"/>
      <c r="Q43" s="826" t="s">
        <v>1268</v>
      </c>
      <c r="S43" s="826"/>
      <c r="U43" s="826" t="s">
        <v>100</v>
      </c>
      <c r="W43" s="826"/>
      <c r="Y43" s="826" t="s">
        <v>100</v>
      </c>
      <c r="AA43" s="826" t="s">
        <v>100</v>
      </c>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1045" t="s">
        <v>328</v>
      </c>
      <c r="AB45" s="1046"/>
      <c r="AC45" s="1045"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t="s">
        <v>116</v>
      </c>
      <c r="W46" s="795"/>
      <c r="Y46" s="795" t="s">
        <v>116</v>
      </c>
      <c r="AA46" s="795" t="s">
        <v>116</v>
      </c>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t="s">
        <v>116</v>
      </c>
      <c r="W47" s="796"/>
      <c r="Y47" s="796" t="s">
        <v>116</v>
      </c>
      <c r="AA47" s="796" t="s">
        <v>116</v>
      </c>
      <c r="AC47" s="796"/>
      <c r="AE47" s="796"/>
      <c r="AG47" s="796"/>
      <c r="AI47" s="796"/>
      <c r="AK47" s="796"/>
      <c r="AM47" s="796"/>
    </row>
    <row r="48" spans="1:41" x14ac:dyDescent="0.15">
      <c r="B48" s="802" t="s">
        <v>21</v>
      </c>
      <c r="C48" s="1286"/>
      <c r="D48" s="1292"/>
      <c r="E48" s="803" t="s">
        <v>321</v>
      </c>
      <c r="G48" s="796"/>
      <c r="I48" s="796"/>
      <c r="K48" s="796"/>
      <c r="M48" s="796"/>
      <c r="O48" s="796"/>
      <c r="Q48" s="796" t="s">
        <v>91</v>
      </c>
      <c r="S48" s="796"/>
      <c r="U48" s="796" t="s">
        <v>91</v>
      </c>
      <c r="W48" s="796"/>
      <c r="Y48" s="796" t="s">
        <v>91</v>
      </c>
      <c r="AA48" s="796" t="s">
        <v>91</v>
      </c>
      <c r="AC48" s="796"/>
      <c r="AE48" s="796"/>
      <c r="AG48" s="796"/>
      <c r="AI48" s="796"/>
      <c r="AK48" s="796"/>
      <c r="AM48" s="796"/>
    </row>
    <row r="49" spans="2:40" x14ac:dyDescent="0.15">
      <c r="B49" s="802" t="s">
        <v>21</v>
      </c>
      <c r="C49" s="1286"/>
      <c r="D49" s="1292"/>
      <c r="E49" s="803" t="s">
        <v>322</v>
      </c>
      <c r="G49" s="796"/>
      <c r="I49" s="796"/>
      <c r="K49" s="796"/>
      <c r="M49" s="796"/>
      <c r="O49" s="796"/>
      <c r="Q49" s="796">
        <v>29</v>
      </c>
      <c r="S49" s="796"/>
      <c r="U49" s="796">
        <v>29</v>
      </c>
      <c r="W49" s="795"/>
      <c r="Y49" s="796">
        <v>31</v>
      </c>
      <c r="AA49" s="795">
        <v>15.2</v>
      </c>
      <c r="AC49" s="796"/>
      <c r="AE49" s="796"/>
      <c r="AG49" s="796"/>
      <c r="AI49" s="796"/>
      <c r="AK49" s="796"/>
      <c r="AM49" s="796"/>
    </row>
    <row r="50" spans="2:40" ht="14" thickBot="1" x14ac:dyDescent="0.2">
      <c r="B50" s="804" t="s">
        <v>21</v>
      </c>
      <c r="C50" s="1287"/>
      <c r="D50" s="1293"/>
      <c r="E50" s="805" t="s">
        <v>323</v>
      </c>
      <c r="G50" s="797"/>
      <c r="I50" s="797"/>
      <c r="K50" s="797"/>
      <c r="M50" s="797"/>
      <c r="O50" s="797"/>
      <c r="Q50" s="797">
        <v>39</v>
      </c>
      <c r="S50" s="797"/>
      <c r="U50" s="797">
        <v>48</v>
      </c>
      <c r="W50" s="796"/>
      <c r="Y50" s="797">
        <v>46</v>
      </c>
      <c r="AA50" s="796">
        <v>47.2</v>
      </c>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t="s">
        <v>116</v>
      </c>
      <c r="S51" s="798"/>
      <c r="U51" s="798" t="s">
        <v>116</v>
      </c>
      <c r="W51" s="798"/>
      <c r="Y51" s="798" t="s">
        <v>116</v>
      </c>
      <c r="AA51" s="798" t="s">
        <v>116</v>
      </c>
      <c r="AC51" s="798"/>
      <c r="AE51" s="798"/>
      <c r="AG51" s="798"/>
      <c r="AI51" s="798"/>
      <c r="AK51" s="798"/>
      <c r="AM51" s="798"/>
    </row>
    <row r="52" spans="2:40" x14ac:dyDescent="0.15">
      <c r="B52" s="802" t="s">
        <v>317</v>
      </c>
      <c r="C52" s="1286"/>
      <c r="D52" s="1292" t="s">
        <v>324</v>
      </c>
      <c r="E52" s="803" t="s">
        <v>321</v>
      </c>
      <c r="G52" s="796"/>
      <c r="I52" s="796"/>
      <c r="K52" s="796"/>
      <c r="M52" s="796"/>
      <c r="O52" s="796"/>
      <c r="Q52" s="796" t="s">
        <v>116</v>
      </c>
      <c r="S52" s="796"/>
      <c r="U52" s="796" t="s">
        <v>116</v>
      </c>
      <c r="W52" s="796"/>
      <c r="Y52" s="796" t="s">
        <v>116</v>
      </c>
      <c r="AA52" s="796" t="s">
        <v>116</v>
      </c>
      <c r="AC52" s="796"/>
      <c r="AE52" s="796"/>
      <c r="AG52" s="796"/>
      <c r="AI52" s="796"/>
      <c r="AK52" s="796"/>
      <c r="AM52" s="796"/>
    </row>
    <row r="53" spans="2:40" x14ac:dyDescent="0.15">
      <c r="B53" s="802" t="s">
        <v>317</v>
      </c>
      <c r="C53" s="1286"/>
      <c r="D53" s="1292"/>
      <c r="E53" s="803" t="s">
        <v>322</v>
      </c>
      <c r="G53" s="796"/>
      <c r="I53" s="796"/>
      <c r="K53" s="796"/>
      <c r="M53" s="796"/>
      <c r="O53" s="796"/>
      <c r="Q53" s="796" t="s">
        <v>116</v>
      </c>
      <c r="S53" s="796"/>
      <c r="U53" s="796" t="s">
        <v>116</v>
      </c>
      <c r="W53" s="796"/>
      <c r="Y53" s="796" t="s">
        <v>116</v>
      </c>
      <c r="AA53" s="796" t="s">
        <v>116</v>
      </c>
      <c r="AC53" s="796"/>
      <c r="AE53" s="796"/>
      <c r="AG53" s="796"/>
      <c r="AI53" s="796"/>
      <c r="AK53" s="796"/>
      <c r="AM53" s="796"/>
    </row>
    <row r="54" spans="2:40" x14ac:dyDescent="0.15">
      <c r="B54" s="802" t="s">
        <v>317</v>
      </c>
      <c r="C54" s="1286"/>
      <c r="D54" s="1292"/>
      <c r="E54" s="803" t="s">
        <v>323</v>
      </c>
      <c r="G54" s="796"/>
      <c r="I54" s="796"/>
      <c r="K54" s="796"/>
      <c r="M54" s="796"/>
      <c r="O54" s="796"/>
      <c r="Q54" s="796" t="s">
        <v>116</v>
      </c>
      <c r="S54" s="796"/>
      <c r="U54" s="796" t="s">
        <v>116</v>
      </c>
      <c r="W54" s="796"/>
      <c r="Y54" s="796" t="s">
        <v>116</v>
      </c>
      <c r="AA54" s="796" t="s">
        <v>116</v>
      </c>
      <c r="AC54" s="796"/>
      <c r="AE54" s="796"/>
      <c r="AG54" s="796"/>
      <c r="AI54" s="796"/>
      <c r="AK54" s="796"/>
      <c r="AM54" s="796"/>
    </row>
    <row r="55" spans="2:40" ht="12.75" customHeight="1" x14ac:dyDescent="0.15">
      <c r="B55" s="802" t="s">
        <v>317</v>
      </c>
      <c r="C55" s="1286"/>
      <c r="D55" s="778" t="s">
        <v>10</v>
      </c>
      <c r="E55" s="803" t="s">
        <v>32</v>
      </c>
      <c r="G55" s="796"/>
      <c r="I55" s="796"/>
      <c r="K55" s="796"/>
      <c r="M55" s="796"/>
      <c r="O55" s="796"/>
      <c r="Q55" s="796" t="s">
        <v>116</v>
      </c>
      <c r="S55" s="796"/>
      <c r="U55" s="796" t="s">
        <v>116</v>
      </c>
      <c r="W55" s="796"/>
      <c r="Y55" s="796" t="s">
        <v>116</v>
      </c>
      <c r="AA55" s="796" t="s">
        <v>116</v>
      </c>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v>15</v>
      </c>
      <c r="S56" s="799"/>
      <c r="U56" s="799">
        <v>5</v>
      </c>
      <c r="W56" s="799"/>
      <c r="Y56" s="799" t="s">
        <v>889</v>
      </c>
      <c r="AA56" s="799">
        <v>8</v>
      </c>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18:C22"/>
    <mergeCell ref="C23:C25"/>
    <mergeCell ref="C26:C29"/>
    <mergeCell ref="C15:C16"/>
    <mergeCell ref="B2:D2"/>
    <mergeCell ref="E2:E4"/>
    <mergeCell ref="B3:D3"/>
    <mergeCell ref="B4:D4"/>
    <mergeCell ref="B6:D6"/>
    <mergeCell ref="C12:C14"/>
    <mergeCell ref="C10:C11"/>
    <mergeCell ref="C30:C33"/>
    <mergeCell ref="C34:C37"/>
    <mergeCell ref="B45:E45"/>
    <mergeCell ref="D46:D50"/>
    <mergeCell ref="C51:C56"/>
    <mergeCell ref="D52:D54"/>
    <mergeCell ref="C46:C50"/>
    <mergeCell ref="C38:C40"/>
    <mergeCell ref="C41:C43"/>
  </mergeCells>
  <conditionalFormatting sqref="B1 B57:B1048576 B5 B7:B44">
    <cfRule type="cellIs" dxfId="789" priority="205" operator="equal">
      <formula>"N"</formula>
    </cfRule>
    <cfRule type="cellIs" dxfId="788" priority="207" operator="equal">
      <formula>"M"</formula>
    </cfRule>
  </conditionalFormatting>
  <conditionalFormatting sqref="D1:H1 D57:H1048576 F46:H56 F2:H4 D5:H5 D7:H44 AN7:AN44 AN1:AN5 AN46:AN1048576">
    <cfRule type="expression" dxfId="787" priority="202">
      <formula>IF($B1="M",TRUE,FALSE)</formula>
    </cfRule>
    <cfRule type="expression" dxfId="786" priority="206">
      <formula>IF($B1="n",TRUE,FALSE)</formula>
    </cfRule>
  </conditionalFormatting>
  <conditionalFormatting sqref="A46:A56 A7:B43 A1:H1 A57:H1048576 F46:H56 D7:H43 A2:A4 F2:H4 A5:H5 A44:H44 AN1:AN5 AN7:AN44 AN46:AN1048576 AP46:XFD1048576 AP7:XFD44 AP1:XFD5">
    <cfRule type="cellIs" dxfId="785" priority="204" operator="equal">
      <formula>"?"</formula>
    </cfRule>
    <cfRule type="containsBlanks" dxfId="784" priority="208">
      <formula>LEN(TRIM(A1))=0</formula>
    </cfRule>
  </conditionalFormatting>
  <conditionalFormatting sqref="G1:H5 G7:H44 AN7:AN44 AN1:AN5 AN46:AN1048576 G46:H1048576">
    <cfRule type="cellIs" dxfId="783" priority="203" operator="equal">
      <formula>"N/A"</formula>
    </cfRule>
  </conditionalFormatting>
  <conditionalFormatting sqref="B2">
    <cfRule type="cellIs" dxfId="782" priority="192" operator="equal">
      <formula>"N"</formula>
    </cfRule>
    <cfRule type="cellIs" dxfId="781" priority="194" operator="equal">
      <formula>"M"</formula>
    </cfRule>
  </conditionalFormatting>
  <conditionalFormatting sqref="E2:E4">
    <cfRule type="expression" dxfId="780" priority="196">
      <formula>IF($B2="M",TRUE,FALSE)</formula>
    </cfRule>
    <cfRule type="expression" dxfId="779" priority="199">
      <formula>IF($B2="n",TRUE,FALSE)</formula>
    </cfRule>
  </conditionalFormatting>
  <conditionalFormatting sqref="E2:E4">
    <cfRule type="cellIs" dxfId="778" priority="197" operator="equal">
      <formula>"?"</formula>
    </cfRule>
    <cfRule type="containsBlanks" dxfId="777" priority="201">
      <formula>LEN(TRIM(E2))=0</formula>
    </cfRule>
  </conditionalFormatting>
  <conditionalFormatting sqref="D2">
    <cfRule type="expression" dxfId="776" priority="190">
      <formula>IF($B2="M",TRUE,FALSE)</formula>
    </cfRule>
    <cfRule type="expression" dxfId="775" priority="193">
      <formula>IF($B2="n",TRUE,FALSE)</formula>
    </cfRule>
  </conditionalFormatting>
  <conditionalFormatting sqref="B2:D2">
    <cfRule type="cellIs" dxfId="774" priority="191" operator="equal">
      <formula>"?"</formula>
    </cfRule>
    <cfRule type="containsBlanks" dxfId="773" priority="195">
      <formula>LEN(TRIM(B2))=0</formula>
    </cfRule>
  </conditionalFormatting>
  <conditionalFormatting sqref="I45:Q45 W45:AM45 S45:U45">
    <cfRule type="expression" dxfId="772" priority="147">
      <formula>IF($B45="M",TRUE,FALSE)</formula>
    </cfRule>
    <cfRule type="expression" dxfId="771" priority="150">
      <formula>IF($B45="n",TRUE,FALSE)</formula>
    </cfRule>
  </conditionalFormatting>
  <conditionalFormatting sqref="I1:Q5 I26:Q33 I23:P25 AB23:AM25 I34:P37 AB34:AM37 I46:P48 AB46:AM48 I49:Q1048576 I7:Q22 Z22:AM22 I38:Q44 W38:AM44 W22:X22 W7:AM21 W49:AM1048576 W26:AM33 W1:AM5 S38:U44 S7:U22 S49:U1048576 S26:U33 S1:U5">
    <cfRule type="expression" dxfId="770" priority="164">
      <formula>IF($B1="M",TRUE,FALSE)</formula>
    </cfRule>
    <cfRule type="expression" dxfId="769" priority="167">
      <formula>IF($B1="n",TRUE,FALSE)</formula>
    </cfRule>
  </conditionalFormatting>
  <conditionalFormatting sqref="I1:Q5 I26:Q33 I23:P25 AB23:AM25 I34:P37 AB34:AM37 I46:P48 AB46:AM48 I49:Q1048576 I7:Q22 Z22:AM22 I38:Q44 W38:AM44 W22:X22 W7:AM21 W49:AM1048576 W26:AM33 W1:AM5 S38:U44 S7:U22 S49:U1048576 S26:U33 S1:U5">
    <cfRule type="cellIs" dxfId="768" priority="166" operator="equal">
      <formula>"?"</formula>
    </cfRule>
    <cfRule type="containsBlanks" dxfId="767" priority="168">
      <formula>LEN(TRIM(I1))=0</formula>
    </cfRule>
  </conditionalFormatting>
  <conditionalFormatting sqref="I1:Q5 I26:Q33 I23:P25 AB23:AM25 I34:P37 AB34:AM37 I46:P48 AB46:AM48 I49:Q1048576 I7:Q22 Z22:AM22 I38:Q44 W38:AM44 W22:X22 W7:AM21 W49:AM1048576 W26:AM33 W1:AM5 S38:U44 S7:U22 S49:U1048576 S26:U33 S1:U5">
    <cfRule type="cellIs" dxfId="766" priority="165" operator="equal">
      <formula>"N/A"</formula>
    </cfRule>
  </conditionalFormatting>
  <conditionalFormatting sqref="B45">
    <cfRule type="cellIs" dxfId="765" priority="155" operator="equal">
      <formula>"N"</formula>
    </cfRule>
    <cfRule type="cellIs" dxfId="764" priority="157" operator="equal">
      <formula>"M"</formula>
    </cfRule>
  </conditionalFormatting>
  <conditionalFormatting sqref="D45:H45 AN45">
    <cfRule type="expression" dxfId="763" priority="152">
      <formula>IF($B45="M",TRUE,FALSE)</formula>
    </cfRule>
    <cfRule type="expression" dxfId="762" priority="156">
      <formula>IF($B45="n",TRUE,FALSE)</formula>
    </cfRule>
  </conditionalFormatting>
  <conditionalFormatting sqref="A45:H45 AN45 AP45:XFD45">
    <cfRule type="cellIs" dxfId="761" priority="154" operator="equal">
      <formula>"?"</formula>
    </cfRule>
    <cfRule type="containsBlanks" dxfId="760" priority="158">
      <formula>LEN(TRIM(A45))=0</formula>
    </cfRule>
  </conditionalFormatting>
  <conditionalFormatting sqref="G45:H45 AN45">
    <cfRule type="cellIs" dxfId="759" priority="153" operator="equal">
      <formula>"N/A"</formula>
    </cfRule>
  </conditionalFormatting>
  <conditionalFormatting sqref="I45:Q45 W45:AM45 S45:U45">
    <cfRule type="cellIs" dxfId="758" priority="149" operator="equal">
      <formula>"?"</formula>
    </cfRule>
    <cfRule type="containsBlanks" dxfId="757" priority="151">
      <formula>LEN(TRIM(I45))=0</formula>
    </cfRule>
  </conditionalFormatting>
  <conditionalFormatting sqref="I45:Q45 W45:AM45 S45:U45">
    <cfRule type="cellIs" dxfId="756" priority="148" operator="equal">
      <formula>"N/A"</formula>
    </cfRule>
  </conditionalFormatting>
  <conditionalFormatting sqref="F6:H6 AN6">
    <cfRule type="expression" dxfId="755" priority="142">
      <formula>IF($B6="M",TRUE,FALSE)</formula>
    </cfRule>
    <cfRule type="expression" dxfId="754" priority="145">
      <formula>IF($B6="n",TRUE,FALSE)</formula>
    </cfRule>
  </conditionalFormatting>
  <conditionalFormatting sqref="A6 F6:H6 AN6 AP6:XFD6">
    <cfRule type="cellIs" dxfId="753" priority="144" operator="equal">
      <formula>"?"</formula>
    </cfRule>
    <cfRule type="containsBlanks" dxfId="752" priority="146">
      <formula>LEN(TRIM(A6))=0</formula>
    </cfRule>
  </conditionalFormatting>
  <conditionalFormatting sqref="G6:H6 AN6">
    <cfRule type="cellIs" dxfId="751" priority="143" operator="equal">
      <formula>"N/A"</formula>
    </cfRule>
  </conditionalFormatting>
  <conditionalFormatting sqref="B6">
    <cfRule type="cellIs" dxfId="750" priority="138" operator="equal">
      <formula>"N"</formula>
    </cfRule>
    <cfRule type="cellIs" dxfId="749" priority="140" operator="equal">
      <formula>"M"</formula>
    </cfRule>
  </conditionalFormatting>
  <conditionalFormatting sqref="D6:E6">
    <cfRule type="expression" dxfId="748" priority="136">
      <formula>IF($B6="M",TRUE,FALSE)</formula>
    </cfRule>
    <cfRule type="expression" dxfId="747" priority="139">
      <formula>IF($B6="n",TRUE,FALSE)</formula>
    </cfRule>
  </conditionalFormatting>
  <conditionalFormatting sqref="B6:E6">
    <cfRule type="cellIs" dxfId="746" priority="137" operator="equal">
      <formula>"?"</formula>
    </cfRule>
    <cfRule type="containsBlanks" dxfId="745" priority="141">
      <formula>LEN(TRIM(B6))=0</formula>
    </cfRule>
  </conditionalFormatting>
  <conditionalFormatting sqref="I6:Q6 W6:AM6 S6:U6">
    <cfRule type="expression" dxfId="744" priority="131">
      <formula>IF($B6="M",TRUE,FALSE)</formula>
    </cfRule>
    <cfRule type="expression" dxfId="743" priority="134">
      <formula>IF($B6="n",TRUE,FALSE)</formula>
    </cfRule>
  </conditionalFormatting>
  <conditionalFormatting sqref="I6:Q6 W6:AM6 S6:U6">
    <cfRule type="cellIs" dxfId="742" priority="133" operator="equal">
      <formula>"?"</formula>
    </cfRule>
    <cfRule type="containsBlanks" dxfId="741" priority="135">
      <formula>LEN(TRIM(I6))=0</formula>
    </cfRule>
  </conditionalFormatting>
  <conditionalFormatting sqref="I6:Q6 W6:AM6 S6:U6">
    <cfRule type="cellIs" dxfId="740" priority="132" operator="equal">
      <formula>"N/A"</formula>
    </cfRule>
  </conditionalFormatting>
  <conditionalFormatting sqref="C7:C43">
    <cfRule type="cellIs" dxfId="739" priority="129" operator="equal">
      <formula>"?"</formula>
    </cfRule>
    <cfRule type="containsBlanks" dxfId="738" priority="130">
      <formula>LEN(TRIM(C7))=0</formula>
    </cfRule>
  </conditionalFormatting>
  <conditionalFormatting sqref="B46:B56">
    <cfRule type="cellIs" dxfId="737" priority="125" operator="equal">
      <formula>"N"</formula>
    </cfRule>
    <cfRule type="cellIs" dxfId="736" priority="127" operator="equal">
      <formula>"M"</formula>
    </cfRule>
  </conditionalFormatting>
  <conditionalFormatting sqref="D46:E56">
    <cfRule type="expression" dxfId="735" priority="123">
      <formula>IF($B46="M",TRUE,FALSE)</formula>
    </cfRule>
    <cfRule type="expression" dxfId="734" priority="126">
      <formula>IF($B46="n",TRUE,FALSE)</formula>
    </cfRule>
  </conditionalFormatting>
  <conditionalFormatting sqref="B46:B56 D46:E56">
    <cfRule type="cellIs" dxfId="733" priority="124" operator="equal">
      <formula>"?"</formula>
    </cfRule>
    <cfRule type="containsBlanks" dxfId="732" priority="128">
      <formula>LEN(TRIM(B46))=0</formula>
    </cfRule>
  </conditionalFormatting>
  <conditionalFormatting sqref="C46:C56">
    <cfRule type="cellIs" dxfId="731" priority="121" operator="equal">
      <formula>"?"</formula>
    </cfRule>
    <cfRule type="containsBlanks" dxfId="730" priority="122">
      <formula>LEN(TRIM(C46))=0</formula>
    </cfRule>
  </conditionalFormatting>
  <conditionalFormatting sqref="B3">
    <cfRule type="cellIs" dxfId="729" priority="117" operator="equal">
      <formula>"N"</formula>
    </cfRule>
    <cfRule type="cellIs" dxfId="728" priority="119" operator="equal">
      <formula>"M"</formula>
    </cfRule>
  </conditionalFormatting>
  <conditionalFormatting sqref="D3">
    <cfRule type="expression" dxfId="727" priority="115">
      <formula>IF($B3="M",TRUE,FALSE)</formula>
    </cfRule>
    <cfRule type="expression" dxfId="726" priority="118">
      <formula>IF($B3="n",TRUE,FALSE)</formula>
    </cfRule>
  </conditionalFormatting>
  <conditionalFormatting sqref="B3:D3">
    <cfRule type="cellIs" dxfId="725" priority="116" operator="equal">
      <formula>"?"</formula>
    </cfRule>
    <cfRule type="containsBlanks" dxfId="724" priority="120">
      <formula>LEN(TRIM(B3))=0</formula>
    </cfRule>
  </conditionalFormatting>
  <conditionalFormatting sqref="B4">
    <cfRule type="cellIs" dxfId="723" priority="111" operator="equal">
      <formula>"N"</formula>
    </cfRule>
    <cfRule type="cellIs" dxfId="722" priority="113" operator="equal">
      <formula>"M"</formula>
    </cfRule>
  </conditionalFormatting>
  <conditionalFormatting sqref="D4">
    <cfRule type="expression" dxfId="721" priority="109">
      <formula>IF($B4="M",TRUE,FALSE)</formula>
    </cfRule>
    <cfRule type="expression" dxfId="720" priority="112">
      <formula>IF($B4="n",TRUE,FALSE)</formula>
    </cfRule>
  </conditionalFormatting>
  <conditionalFormatting sqref="B4:D4">
    <cfRule type="cellIs" dxfId="719" priority="110" operator="equal">
      <formula>"?"</formula>
    </cfRule>
    <cfRule type="containsBlanks" dxfId="718" priority="114">
      <formula>LEN(TRIM(B4))=0</formula>
    </cfRule>
  </conditionalFormatting>
  <conditionalFormatting sqref="AO1:AO13 AO15:AO47 AO49:AO1048576">
    <cfRule type="cellIs" dxfId="717" priority="87" operator="equal">
      <formula>"N/A"</formula>
    </cfRule>
    <cfRule type="cellIs" dxfId="716" priority="88" operator="equal">
      <formula>"?"</formula>
    </cfRule>
  </conditionalFormatting>
  <conditionalFormatting sqref="AO14">
    <cfRule type="cellIs" dxfId="715" priority="85" operator="equal">
      <formula>"?"</formula>
    </cfRule>
    <cfRule type="containsBlanks" dxfId="714" priority="86">
      <formula>LEN(TRIM(AO14))=0</formula>
    </cfRule>
  </conditionalFormatting>
  <conditionalFormatting sqref="AO1:AO47 AO49:AO1048576">
    <cfRule type="notContainsBlanks" dxfId="713" priority="84">
      <formula>LEN(TRIM(AO1))&gt;0</formula>
    </cfRule>
  </conditionalFormatting>
  <conditionalFormatting sqref="AO48">
    <cfRule type="cellIs" dxfId="712" priority="82" operator="equal">
      <formula>"N/A"</formula>
    </cfRule>
    <cfRule type="cellIs" dxfId="711" priority="83" operator="equal">
      <formula>"?"</formula>
    </cfRule>
  </conditionalFormatting>
  <conditionalFormatting sqref="AO48">
    <cfRule type="notContainsBlanks" dxfId="710" priority="81">
      <formula>LEN(TRIM(AO48))&gt;0</formula>
    </cfRule>
  </conditionalFormatting>
  <conditionalFormatting sqref="Q23:Q25 W23:AA25 S23:U25">
    <cfRule type="expression" dxfId="709" priority="76">
      <formula>IF($B23="M",TRUE,FALSE)</formula>
    </cfRule>
    <cfRule type="expression" dxfId="708" priority="79">
      <formula>IF($B23="n",TRUE,FALSE)</formula>
    </cfRule>
  </conditionalFormatting>
  <conditionalFormatting sqref="Q23:Q25 W23:AA25 S23:U25">
    <cfRule type="cellIs" dxfId="707" priority="78" operator="equal">
      <formula>"?"</formula>
    </cfRule>
    <cfRule type="containsBlanks" dxfId="706" priority="80">
      <formula>LEN(TRIM(Q23))=0</formula>
    </cfRule>
  </conditionalFormatting>
  <conditionalFormatting sqref="Q23:Q25 W23:AA25 S23:U25">
    <cfRule type="cellIs" dxfId="705" priority="77" operator="equal">
      <formula>"N/A"</formula>
    </cfRule>
  </conditionalFormatting>
  <conditionalFormatting sqref="Q34:Q37 W34:AA37 S34:U37">
    <cfRule type="expression" dxfId="704" priority="71">
      <formula>IF($B34="M",TRUE,FALSE)</formula>
    </cfRule>
    <cfRule type="expression" dxfId="703" priority="74">
      <formula>IF($B34="n",TRUE,FALSE)</formula>
    </cfRule>
  </conditionalFormatting>
  <conditionalFormatting sqref="Q34:Q37 W34:AA37 S34:U37">
    <cfRule type="cellIs" dxfId="702" priority="73" operator="equal">
      <formula>"?"</formula>
    </cfRule>
    <cfRule type="containsBlanks" dxfId="701" priority="75">
      <formula>LEN(TRIM(Q34))=0</formula>
    </cfRule>
  </conditionalFormatting>
  <conditionalFormatting sqref="Q34:Q37 W34:AA37 S34:U37">
    <cfRule type="cellIs" dxfId="700" priority="72" operator="equal">
      <formula>"N/A"</formula>
    </cfRule>
  </conditionalFormatting>
  <conditionalFormatting sqref="Q46:Q48 W46:AA48 S46:U48">
    <cfRule type="expression" dxfId="699" priority="66">
      <formula>IF($B46="M",TRUE,FALSE)</formula>
    </cfRule>
    <cfRule type="expression" dxfId="698" priority="69">
      <formula>IF($B46="n",TRUE,FALSE)</formula>
    </cfRule>
  </conditionalFormatting>
  <conditionalFormatting sqref="Q46:Q48 W46:AA48 S46:U48">
    <cfRule type="cellIs" dxfId="697" priority="68" operator="equal">
      <formula>"?"</formula>
    </cfRule>
    <cfRule type="containsBlanks" dxfId="696" priority="70">
      <formula>LEN(TRIM(Q46))=0</formula>
    </cfRule>
  </conditionalFormatting>
  <conditionalFormatting sqref="Q46:Q48 W46:AA48 S46:U48">
    <cfRule type="cellIs" dxfId="695" priority="67" operator="equal">
      <formula>"N/A"</formula>
    </cfRule>
  </conditionalFormatting>
  <conditionalFormatting sqref="Y22">
    <cfRule type="expression" dxfId="694" priority="61">
      <formula>IF($B22="M",TRUE,FALSE)</formula>
    </cfRule>
    <cfRule type="expression" dxfId="693" priority="64">
      <formula>IF($B22="n",TRUE,FALSE)</formula>
    </cfRule>
  </conditionalFormatting>
  <conditionalFormatting sqref="Y22">
    <cfRule type="cellIs" dxfId="692" priority="63" operator="equal">
      <formula>"?"</formula>
    </cfRule>
    <cfRule type="containsBlanks" dxfId="691" priority="65">
      <formula>LEN(TRIM(Y22))=0</formula>
    </cfRule>
  </conditionalFormatting>
  <conditionalFormatting sqref="Y22">
    <cfRule type="cellIs" dxfId="690" priority="62" operator="equal">
      <formula>"N/A"</formula>
    </cfRule>
  </conditionalFormatting>
  <conditionalFormatting sqref="V45">
    <cfRule type="expression" dxfId="689" priority="51">
      <formula>IF($B45="M",TRUE,FALSE)</formula>
    </cfRule>
    <cfRule type="expression" dxfId="688" priority="54">
      <formula>IF($B45="n",TRUE,FALSE)</formula>
    </cfRule>
  </conditionalFormatting>
  <conditionalFormatting sqref="V38:V44 V7:V22 V49:V1048576 V26:V33 V1:V5">
    <cfRule type="expression" dxfId="687" priority="56">
      <formula>IF($B1="M",TRUE,FALSE)</formula>
    </cfRule>
    <cfRule type="expression" dxfId="686" priority="59">
      <formula>IF($B1="n",TRUE,FALSE)</formula>
    </cfRule>
  </conditionalFormatting>
  <conditionalFormatting sqref="V38:V44 V7:V22 V49:V1048576 V26:V33 V1:V5">
    <cfRule type="cellIs" dxfId="685" priority="58" operator="equal">
      <formula>"?"</formula>
    </cfRule>
    <cfRule type="containsBlanks" dxfId="684" priority="60">
      <formula>LEN(TRIM(V1))=0</formula>
    </cfRule>
  </conditionalFormatting>
  <conditionalFormatting sqref="V38:V44 V7:V22 V49:V1048576 V26:V33 V1:V5">
    <cfRule type="cellIs" dxfId="683" priority="57" operator="equal">
      <formula>"N/A"</formula>
    </cfRule>
  </conditionalFormatting>
  <conditionalFormatting sqref="V45">
    <cfRule type="cellIs" dxfId="682" priority="53" operator="equal">
      <formula>"?"</formula>
    </cfRule>
    <cfRule type="containsBlanks" dxfId="681" priority="55">
      <formula>LEN(TRIM(V45))=0</formula>
    </cfRule>
  </conditionalFormatting>
  <conditionalFormatting sqref="V45">
    <cfRule type="cellIs" dxfId="680" priority="52" operator="equal">
      <formula>"N/A"</formula>
    </cfRule>
  </conditionalFormatting>
  <conditionalFormatting sqref="V6">
    <cfRule type="expression" dxfId="679" priority="46">
      <formula>IF($B6="M",TRUE,FALSE)</formula>
    </cfRule>
    <cfRule type="expression" dxfId="678" priority="49">
      <formula>IF($B6="n",TRUE,FALSE)</formula>
    </cfRule>
  </conditionalFormatting>
  <conditionalFormatting sqref="V6">
    <cfRule type="cellIs" dxfId="677" priority="48" operator="equal">
      <formula>"?"</formula>
    </cfRule>
    <cfRule type="containsBlanks" dxfId="676" priority="50">
      <formula>LEN(TRIM(V6))=0</formula>
    </cfRule>
  </conditionalFormatting>
  <conditionalFormatting sqref="V6">
    <cfRule type="cellIs" dxfId="675" priority="47" operator="equal">
      <formula>"N/A"</formula>
    </cfRule>
  </conditionalFormatting>
  <conditionalFormatting sqref="V23:V25">
    <cfRule type="expression" dxfId="674" priority="41">
      <formula>IF($B23="M",TRUE,FALSE)</formula>
    </cfRule>
    <cfRule type="expression" dxfId="673" priority="44">
      <formula>IF($B23="n",TRUE,FALSE)</formula>
    </cfRule>
  </conditionalFormatting>
  <conditionalFormatting sqref="V23:V25">
    <cfRule type="cellIs" dxfId="672" priority="43" operator="equal">
      <formula>"?"</formula>
    </cfRule>
    <cfRule type="containsBlanks" dxfId="671" priority="45">
      <formula>LEN(TRIM(V23))=0</formula>
    </cfRule>
  </conditionalFormatting>
  <conditionalFormatting sqref="V23:V25">
    <cfRule type="cellIs" dxfId="670" priority="42" operator="equal">
      <formula>"N/A"</formula>
    </cfRule>
  </conditionalFormatting>
  <conditionalFormatting sqref="V34:V37">
    <cfRule type="expression" dxfId="669" priority="36">
      <formula>IF($B34="M",TRUE,FALSE)</formula>
    </cfRule>
    <cfRule type="expression" dxfId="668" priority="39">
      <formula>IF($B34="n",TRUE,FALSE)</formula>
    </cfRule>
  </conditionalFormatting>
  <conditionalFormatting sqref="V34:V37">
    <cfRule type="cellIs" dxfId="667" priority="38" operator="equal">
      <formula>"?"</formula>
    </cfRule>
    <cfRule type="containsBlanks" dxfId="666" priority="40">
      <formula>LEN(TRIM(V34))=0</formula>
    </cfRule>
  </conditionalFormatting>
  <conditionalFormatting sqref="V34:V37">
    <cfRule type="cellIs" dxfId="665" priority="37" operator="equal">
      <formula>"N/A"</formula>
    </cfRule>
  </conditionalFormatting>
  <conditionalFormatting sqref="V46:V48">
    <cfRule type="expression" dxfId="664" priority="31">
      <formula>IF($B46="M",TRUE,FALSE)</formula>
    </cfRule>
    <cfRule type="expression" dxfId="663" priority="34">
      <formula>IF($B46="n",TRUE,FALSE)</formula>
    </cfRule>
  </conditionalFormatting>
  <conditionalFormatting sqref="V46:V48">
    <cfRule type="cellIs" dxfId="662" priority="33" operator="equal">
      <formula>"?"</formula>
    </cfRule>
    <cfRule type="containsBlanks" dxfId="661" priority="35">
      <formula>LEN(TRIM(V46))=0</formula>
    </cfRule>
  </conditionalFormatting>
  <conditionalFormatting sqref="V46:V48">
    <cfRule type="cellIs" dxfId="660" priority="32" operator="equal">
      <formula>"N/A"</formula>
    </cfRule>
  </conditionalFormatting>
  <conditionalFormatting sqref="R45">
    <cfRule type="expression" dxfId="659" priority="21">
      <formula>IF($B45="M",TRUE,FALSE)</formula>
    </cfRule>
    <cfRule type="expression" dxfId="658" priority="24">
      <formula>IF($B45="n",TRUE,FALSE)</formula>
    </cfRule>
  </conditionalFormatting>
  <conditionalFormatting sqref="R38:R44 R7:R22 R49:R1048576 R26:R33 R1:R5">
    <cfRule type="expression" dxfId="657" priority="26">
      <formula>IF($B1="M",TRUE,FALSE)</formula>
    </cfRule>
    <cfRule type="expression" dxfId="656" priority="29">
      <formula>IF($B1="n",TRUE,FALSE)</formula>
    </cfRule>
  </conditionalFormatting>
  <conditionalFormatting sqref="R38:R44 R7:R22 R49:R1048576 R26:R33 R1:R5">
    <cfRule type="cellIs" dxfId="655" priority="28" operator="equal">
      <formula>"?"</formula>
    </cfRule>
    <cfRule type="containsBlanks" dxfId="654" priority="30">
      <formula>LEN(TRIM(R1))=0</formula>
    </cfRule>
  </conditionalFormatting>
  <conditionalFormatting sqref="R38:R44 R7:R22 R49:R1048576 R26:R33 R1:R5">
    <cfRule type="cellIs" dxfId="653" priority="27" operator="equal">
      <formula>"N/A"</formula>
    </cfRule>
  </conditionalFormatting>
  <conditionalFormatting sqref="R45">
    <cfRule type="cellIs" dxfId="652" priority="23" operator="equal">
      <formula>"?"</formula>
    </cfRule>
    <cfRule type="containsBlanks" dxfId="651" priority="25">
      <formula>LEN(TRIM(R45))=0</formula>
    </cfRule>
  </conditionalFormatting>
  <conditionalFormatting sqref="R45">
    <cfRule type="cellIs" dxfId="650" priority="22" operator="equal">
      <formula>"N/A"</formula>
    </cfRule>
  </conditionalFormatting>
  <conditionalFormatting sqref="R6">
    <cfRule type="expression" dxfId="649" priority="16">
      <formula>IF($B6="M",TRUE,FALSE)</formula>
    </cfRule>
    <cfRule type="expression" dxfId="648" priority="19">
      <formula>IF($B6="n",TRUE,FALSE)</formula>
    </cfRule>
  </conditionalFormatting>
  <conditionalFormatting sqref="R6">
    <cfRule type="cellIs" dxfId="647" priority="18" operator="equal">
      <formula>"?"</formula>
    </cfRule>
    <cfRule type="containsBlanks" dxfId="646" priority="20">
      <formula>LEN(TRIM(R6))=0</formula>
    </cfRule>
  </conditionalFormatting>
  <conditionalFormatting sqref="R6">
    <cfRule type="cellIs" dxfId="645" priority="17" operator="equal">
      <formula>"N/A"</formula>
    </cfRule>
  </conditionalFormatting>
  <conditionalFormatting sqref="R23:R25">
    <cfRule type="expression" dxfId="644" priority="11">
      <formula>IF($B23="M",TRUE,FALSE)</formula>
    </cfRule>
    <cfRule type="expression" dxfId="643" priority="14">
      <formula>IF($B23="n",TRUE,FALSE)</formula>
    </cfRule>
  </conditionalFormatting>
  <conditionalFormatting sqref="R23:R25">
    <cfRule type="cellIs" dxfId="642" priority="13" operator="equal">
      <formula>"?"</formula>
    </cfRule>
    <cfRule type="containsBlanks" dxfId="641" priority="15">
      <formula>LEN(TRIM(R23))=0</formula>
    </cfRule>
  </conditionalFormatting>
  <conditionalFormatting sqref="R23:R25">
    <cfRule type="cellIs" dxfId="640" priority="12" operator="equal">
      <formula>"N/A"</formula>
    </cfRule>
  </conditionalFormatting>
  <conditionalFormatting sqref="R34:R37">
    <cfRule type="expression" dxfId="639" priority="6">
      <formula>IF($B34="M",TRUE,FALSE)</formula>
    </cfRule>
    <cfRule type="expression" dxfId="638" priority="9">
      <formula>IF($B34="n",TRUE,FALSE)</formula>
    </cfRule>
  </conditionalFormatting>
  <conditionalFormatting sqref="R34:R37">
    <cfRule type="cellIs" dxfId="637" priority="8" operator="equal">
      <formula>"?"</formula>
    </cfRule>
    <cfRule type="containsBlanks" dxfId="636" priority="10">
      <formula>LEN(TRIM(R34))=0</formula>
    </cfRule>
  </conditionalFormatting>
  <conditionalFormatting sqref="R34:R37">
    <cfRule type="cellIs" dxfId="635" priority="7" operator="equal">
      <formula>"N/A"</formula>
    </cfRule>
  </conditionalFormatting>
  <conditionalFormatting sqref="R46:R48">
    <cfRule type="expression" dxfId="634" priority="1">
      <formula>IF($B46="M",TRUE,FALSE)</formula>
    </cfRule>
    <cfRule type="expression" dxfId="633" priority="4">
      <formula>IF($B46="n",TRUE,FALSE)</formula>
    </cfRule>
  </conditionalFormatting>
  <conditionalFormatting sqref="R46:R48">
    <cfRule type="cellIs" dxfId="632" priority="3" operator="equal">
      <formula>"?"</formula>
    </cfRule>
    <cfRule type="containsBlanks" dxfId="631" priority="5">
      <formula>LEN(TRIM(R46))=0</formula>
    </cfRule>
  </conditionalFormatting>
  <conditionalFormatting sqref="R46:R48">
    <cfRule type="cellIs" dxfId="630" priority="2" operator="equal">
      <formula>"N/A"</formula>
    </cfRule>
  </conditionalFormatting>
  <dataValidations count="1">
    <dataValidation type="list" allowBlank="1" showInputMessage="1" showErrorMessage="1" sqref="B7 B18:B43">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Q9" activePane="bottomRight" state="frozen"/>
      <selection activeCell="AO23" sqref="AO23"/>
      <selection pane="topRight" activeCell="AO23" sqref="AO23"/>
      <selection pane="bottomLeft" activeCell="AO23" sqref="AO23"/>
      <selection pane="bottomRight" activeCell="U1" sqref="R1:U1048576"/>
    </sheetView>
  </sheetViews>
  <sheetFormatPr baseColWidth="10" defaultColWidth="8.83203125" defaultRowHeight="13" x14ac:dyDescent="0.15"/>
  <cols>
    <col min="1" max="1" width="0.83203125" style="931" customWidth="1"/>
    <col min="2" max="2" width="2.5" style="930" bestFit="1" customWidth="1"/>
    <col min="3" max="3" width="5.6640625" style="930" customWidth="1"/>
    <col min="4" max="5" width="20.6640625" style="928" customWidth="1"/>
    <col min="6" max="6" width="0.83203125" style="931" customWidth="1"/>
    <col min="7" max="7" width="20.6640625" style="930" hidden="1" customWidth="1"/>
    <col min="8" max="8" width="0.83203125" style="929" hidden="1" customWidth="1"/>
    <col min="9" max="9" width="20.6640625" style="930" hidden="1" customWidth="1"/>
    <col min="10" max="10" width="0.83203125" style="929" hidden="1" customWidth="1"/>
    <col min="11" max="11" width="20.6640625" style="930" hidden="1" customWidth="1"/>
    <col min="12" max="12" width="0.83203125" style="929" hidden="1" customWidth="1"/>
    <col min="13" max="13" width="20.6640625" style="930" hidden="1" customWidth="1"/>
    <col min="14" max="14" width="0.83203125" style="929" hidden="1" customWidth="1"/>
    <col min="15" max="15" width="20.6640625" style="930" hidden="1" customWidth="1"/>
    <col min="16" max="16" width="0.83203125" style="929" hidden="1" customWidth="1"/>
    <col min="17" max="17" width="20.6640625" style="767" customWidth="1"/>
    <col min="18" max="18" width="0.83203125" style="748" hidden="1" customWidth="1"/>
    <col min="19" max="19" width="20.6640625" style="767" hidden="1" customWidth="1"/>
    <col min="20" max="20" width="0.83203125" style="748" hidden="1" customWidth="1"/>
    <col min="21" max="21" width="20.6640625" style="767" hidden="1" customWidth="1"/>
    <col min="22" max="22" width="0.83203125" style="748"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930" hidden="1" customWidth="1"/>
    <col min="30" max="30" width="0.83203125" style="929" hidden="1" customWidth="1"/>
    <col min="31" max="31" width="20.6640625" style="930" hidden="1" customWidth="1"/>
    <col min="32" max="32" width="0.83203125" style="929" hidden="1" customWidth="1"/>
    <col min="33" max="33" width="20.6640625" style="930" hidden="1" customWidth="1"/>
    <col min="34" max="34" width="0.83203125" style="929" hidden="1" customWidth="1"/>
    <col min="35" max="35" width="20.6640625" style="930" hidden="1" customWidth="1"/>
    <col min="36" max="36" width="0.83203125" style="929" hidden="1" customWidth="1"/>
    <col min="37" max="37" width="20.6640625" style="930" hidden="1" customWidth="1"/>
    <col min="38" max="38" width="0.83203125" style="929" hidden="1" customWidth="1"/>
    <col min="39" max="39" width="20.6640625" style="930" hidden="1" customWidth="1"/>
    <col min="40" max="40" width="0.83203125" style="929" hidden="1" customWidth="1"/>
    <col min="41" max="41" width="41" style="749" customWidth="1"/>
    <col min="42" max="16384" width="8.83203125" style="928"/>
  </cols>
  <sheetData>
    <row r="1" spans="1:41" s="933" customFormat="1" ht="5" thickBot="1" x14ac:dyDescent="0.15">
      <c r="C1" s="935"/>
      <c r="G1" s="934"/>
      <c r="H1" s="934"/>
      <c r="I1" s="934"/>
      <c r="J1" s="934"/>
      <c r="K1" s="934"/>
      <c r="L1" s="934"/>
      <c r="M1" s="934"/>
      <c r="N1" s="934"/>
      <c r="O1" s="934"/>
      <c r="P1" s="934"/>
      <c r="Q1" s="743"/>
      <c r="R1" s="743"/>
      <c r="S1" s="743"/>
      <c r="T1" s="743"/>
      <c r="U1" s="743"/>
      <c r="V1" s="743"/>
      <c r="W1" s="743"/>
      <c r="X1" s="743"/>
      <c r="Y1" s="743"/>
      <c r="Z1" s="743"/>
      <c r="AA1" s="743"/>
      <c r="AB1" s="743"/>
      <c r="AC1" s="934"/>
      <c r="AD1" s="934"/>
      <c r="AE1" s="934"/>
      <c r="AF1" s="934"/>
      <c r="AG1" s="934"/>
      <c r="AH1" s="934"/>
      <c r="AI1" s="934"/>
      <c r="AJ1" s="934"/>
      <c r="AK1" s="934"/>
      <c r="AL1" s="934"/>
      <c r="AM1" s="934"/>
      <c r="AN1" s="934"/>
      <c r="AO1" s="741"/>
    </row>
    <row r="2" spans="1:41" s="1041" customFormat="1" ht="16" x14ac:dyDescent="0.2">
      <c r="A2" s="1044"/>
      <c r="B2" s="1307" t="str">
        <f ca="1">IF(MID(CELL("filename",B2),(FIND("]",CELL("filename",B2),1)+1),1)="M","MONITOR")</f>
        <v>MONITOR</v>
      </c>
      <c r="C2" s="1308"/>
      <c r="D2" s="1308"/>
      <c r="E2" s="1309" t="str">
        <f ca="1">RIGHT(CELL("filename",E2),LEN(CELL("filename",E2))-SEARCH("]",CELL("filename",E2)))</f>
        <v>M-27W</v>
      </c>
      <c r="F2" s="1044"/>
      <c r="G2" s="1043" t="s">
        <v>382</v>
      </c>
      <c r="H2" s="1042"/>
      <c r="I2" s="1043" t="s">
        <v>383</v>
      </c>
      <c r="J2" s="1042"/>
      <c r="K2" s="1043" t="s">
        <v>459</v>
      </c>
      <c r="L2" s="1042"/>
      <c r="M2" s="1043" t="s">
        <v>384</v>
      </c>
      <c r="N2" s="1042"/>
      <c r="O2" s="1043" t="s">
        <v>102</v>
      </c>
      <c r="P2" s="1042"/>
      <c r="Q2" s="848" t="s">
        <v>387</v>
      </c>
      <c r="R2" s="745"/>
      <c r="S2" s="848" t="s">
        <v>390</v>
      </c>
      <c r="T2" s="745"/>
      <c r="U2" s="848" t="s">
        <v>104</v>
      </c>
      <c r="V2" s="745"/>
      <c r="W2" s="848" t="s">
        <v>105</v>
      </c>
      <c r="X2" s="745"/>
      <c r="Y2" s="848" t="s">
        <v>654</v>
      </c>
      <c r="Z2" s="745"/>
      <c r="AA2" s="848" t="s">
        <v>107</v>
      </c>
      <c r="AB2" s="745"/>
      <c r="AC2" s="1043" t="s">
        <v>393</v>
      </c>
      <c r="AD2" s="1042"/>
      <c r="AE2" s="1043" t="s">
        <v>394</v>
      </c>
      <c r="AF2" s="1042"/>
      <c r="AG2" s="1043" t="s">
        <v>108</v>
      </c>
      <c r="AH2" s="1042"/>
      <c r="AI2" s="1043" t="s">
        <v>399</v>
      </c>
      <c r="AJ2" s="1042"/>
      <c r="AK2" s="1043" t="s">
        <v>109</v>
      </c>
      <c r="AL2" s="1042"/>
      <c r="AM2" s="1043" t="s">
        <v>402</v>
      </c>
      <c r="AN2" s="1042"/>
      <c r="AO2" s="746"/>
    </row>
    <row r="3" spans="1:41" ht="16" x14ac:dyDescent="0.15">
      <c r="B3" s="1317"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27 INCH</v>
      </c>
      <c r="C3" s="1318"/>
      <c r="D3" s="1318"/>
      <c r="E3" s="1310"/>
      <c r="G3" s="1040"/>
      <c r="I3" s="1040"/>
      <c r="K3" s="1040"/>
      <c r="M3" s="1040"/>
      <c r="O3" s="1040"/>
      <c r="Q3" s="849" t="s">
        <v>1269</v>
      </c>
      <c r="S3" s="849"/>
      <c r="U3" s="849" t="s">
        <v>1001</v>
      </c>
      <c r="W3" s="849"/>
      <c r="Y3" s="849" t="s">
        <v>890</v>
      </c>
      <c r="AA3" s="849"/>
      <c r="AC3" s="1040"/>
      <c r="AE3" s="1040"/>
      <c r="AG3" s="1040"/>
      <c r="AI3" s="1040"/>
      <c r="AK3" s="1040"/>
      <c r="AM3" s="1040"/>
    </row>
    <row r="4" spans="1:41" ht="17" thickBot="1" x14ac:dyDescent="0.2">
      <c r="B4" s="1319" t="str">
        <f ca="1">IF(MID(CELL("filename",B4),(FIND("]",CELL("filename",B4),1)+5),1)="w","WIDE FORMAT",IF(MID(CELL("filename",B3),(FIND("]",CELL("filename",B3),1)+3),2)="19","STANDARD FORMAT",IF(MID(CELL("filename",B3),(FIND("]",CELL("filename",B3),1)+3),2)="46","LARGE FORMAT",IF(MID(CELL("filename",B3),(FIND("]",CELL("filename",B3),1)+3),2)="55","LARGE FORMAT"))))</f>
        <v>WIDE FORMAT</v>
      </c>
      <c r="C4" s="1320"/>
      <c r="D4" s="1320"/>
      <c r="E4" s="1311"/>
      <c r="G4" s="1039"/>
      <c r="I4" s="1039"/>
      <c r="K4" s="1039"/>
      <c r="M4" s="1039"/>
      <c r="O4" s="1039"/>
      <c r="Q4" s="850">
        <v>289</v>
      </c>
      <c r="S4" s="850"/>
      <c r="U4" s="850">
        <v>300</v>
      </c>
      <c r="W4" s="850"/>
      <c r="Y4" s="850">
        <v>205</v>
      </c>
      <c r="AA4" s="850"/>
      <c r="AC4" s="1039"/>
      <c r="AE4" s="1039"/>
      <c r="AG4" s="1039"/>
      <c r="AI4" s="1039"/>
      <c r="AK4" s="1039"/>
      <c r="AM4" s="1039"/>
    </row>
    <row r="5" spans="1:41" s="933" customFormat="1" ht="5" thickBot="1" x14ac:dyDescent="0.15">
      <c r="C5" s="935"/>
      <c r="G5" s="934"/>
      <c r="H5" s="934"/>
      <c r="I5" s="934"/>
      <c r="J5" s="934"/>
      <c r="K5" s="934"/>
      <c r="L5" s="934"/>
      <c r="M5" s="934"/>
      <c r="N5" s="934"/>
      <c r="O5" s="934"/>
      <c r="P5" s="934"/>
      <c r="Q5" s="743"/>
      <c r="R5" s="743"/>
      <c r="S5" s="743"/>
      <c r="T5" s="743"/>
      <c r="U5" s="743"/>
      <c r="V5" s="743"/>
      <c r="W5" s="743"/>
      <c r="X5" s="743"/>
      <c r="Y5" s="743"/>
      <c r="Z5" s="743"/>
      <c r="AA5" s="743"/>
      <c r="AB5" s="743"/>
      <c r="AC5" s="934"/>
      <c r="AD5" s="934"/>
      <c r="AE5" s="934"/>
      <c r="AF5" s="934"/>
      <c r="AG5" s="934"/>
      <c r="AH5" s="934"/>
      <c r="AI5" s="934"/>
      <c r="AJ5" s="934"/>
      <c r="AK5" s="934"/>
      <c r="AL5" s="934"/>
      <c r="AM5" s="934"/>
      <c r="AN5" s="934"/>
      <c r="AO5" s="741"/>
    </row>
    <row r="6" spans="1:41" s="1037" customFormat="1" ht="14" x14ac:dyDescent="0.15">
      <c r="A6" s="958"/>
      <c r="B6" s="1321" t="s">
        <v>88</v>
      </c>
      <c r="C6" s="1322"/>
      <c r="D6" s="1322"/>
      <c r="E6" s="1038" t="s">
        <v>426</v>
      </c>
      <c r="F6" s="958"/>
      <c r="G6" s="956" t="s">
        <v>0</v>
      </c>
      <c r="H6" s="955"/>
      <c r="I6" s="956" t="s">
        <v>0</v>
      </c>
      <c r="J6" s="955"/>
      <c r="K6" s="956" t="s">
        <v>0</v>
      </c>
      <c r="L6" s="955"/>
      <c r="M6" s="956" t="s">
        <v>0</v>
      </c>
      <c r="N6" s="955"/>
      <c r="O6" s="956" t="s">
        <v>0</v>
      </c>
      <c r="P6" s="955"/>
      <c r="Q6" s="794" t="s">
        <v>0</v>
      </c>
      <c r="R6" s="751"/>
      <c r="S6" s="794" t="s">
        <v>0</v>
      </c>
      <c r="T6" s="751"/>
      <c r="U6" s="794" t="s">
        <v>0</v>
      </c>
      <c r="V6" s="751"/>
      <c r="W6" s="794" t="s">
        <v>0</v>
      </c>
      <c r="X6" s="751"/>
      <c r="Y6" s="794" t="s">
        <v>0</v>
      </c>
      <c r="Z6" s="751"/>
      <c r="AA6" s="794" t="s">
        <v>0</v>
      </c>
      <c r="AB6" s="751"/>
      <c r="AC6" s="956" t="s">
        <v>0</v>
      </c>
      <c r="AD6" s="955"/>
      <c r="AE6" s="956" t="s">
        <v>0</v>
      </c>
      <c r="AF6" s="955"/>
      <c r="AG6" s="956" t="s">
        <v>0</v>
      </c>
      <c r="AH6" s="955"/>
      <c r="AI6" s="956" t="s">
        <v>0</v>
      </c>
      <c r="AJ6" s="955"/>
      <c r="AK6" s="956" t="s">
        <v>0</v>
      </c>
      <c r="AL6" s="955"/>
      <c r="AM6" s="956" t="s">
        <v>0</v>
      </c>
      <c r="AN6" s="955"/>
      <c r="AO6" s="752"/>
    </row>
    <row r="7" spans="1:41" ht="24" thickBot="1" x14ac:dyDescent="0.2">
      <c r="A7" s="1036"/>
      <c r="B7" s="1035" t="s">
        <v>22</v>
      </c>
      <c r="C7" s="1034" t="s">
        <v>277</v>
      </c>
      <c r="D7" s="1033" t="s">
        <v>276</v>
      </c>
      <c r="E7" s="1032" t="s">
        <v>32</v>
      </c>
      <c r="G7" s="1031"/>
      <c r="I7" s="1031"/>
      <c r="K7" s="1031"/>
      <c r="M7" s="1031"/>
      <c r="O7" s="1031"/>
      <c r="Q7" s="811" t="s">
        <v>1270</v>
      </c>
      <c r="S7" s="811"/>
      <c r="U7" s="811" t="s">
        <v>287</v>
      </c>
      <c r="W7" s="811"/>
      <c r="Y7" s="811" t="s">
        <v>891</v>
      </c>
      <c r="AA7" s="811"/>
      <c r="AC7" s="1031"/>
      <c r="AE7" s="1031"/>
      <c r="AG7" s="1031"/>
      <c r="AI7" s="1031"/>
      <c r="AK7" s="1031"/>
      <c r="AM7" s="1031"/>
    </row>
    <row r="8" spans="1:41" ht="26" thickTop="1" thickBot="1" x14ac:dyDescent="0.2">
      <c r="B8" s="1003" t="s">
        <v>317</v>
      </c>
      <c r="C8" s="1002" t="s">
        <v>462</v>
      </c>
      <c r="D8" s="1001" t="s">
        <v>89</v>
      </c>
      <c r="E8" s="1000" t="s">
        <v>116</v>
      </c>
      <c r="G8" s="999"/>
      <c r="I8" s="999"/>
      <c r="K8" s="999"/>
      <c r="M8" s="999"/>
      <c r="O8" s="999"/>
      <c r="Q8" s="812" t="s">
        <v>116</v>
      </c>
      <c r="S8" s="812"/>
      <c r="U8" s="812" t="s">
        <v>116</v>
      </c>
      <c r="W8" s="812"/>
      <c r="Y8" s="812" t="s">
        <v>116</v>
      </c>
      <c r="AA8" s="812"/>
      <c r="AC8" s="999"/>
      <c r="AE8" s="999"/>
      <c r="AG8" s="999"/>
      <c r="AI8" s="999"/>
      <c r="AK8" s="999"/>
      <c r="AM8" s="999"/>
    </row>
    <row r="9" spans="1:41" ht="23" thickTop="1" thickBot="1" x14ac:dyDescent="0.2">
      <c r="B9" s="1003" t="s">
        <v>317</v>
      </c>
      <c r="C9" s="1002" t="s">
        <v>463</v>
      </c>
      <c r="D9" s="1001" t="s">
        <v>8</v>
      </c>
      <c r="E9" s="1000" t="s">
        <v>116</v>
      </c>
      <c r="G9" s="999"/>
      <c r="I9" s="999"/>
      <c r="K9" s="999"/>
      <c r="M9" s="999"/>
      <c r="O9" s="999"/>
      <c r="Q9" s="812" t="s">
        <v>116</v>
      </c>
      <c r="S9" s="812"/>
      <c r="U9" s="812" t="s">
        <v>116</v>
      </c>
      <c r="W9" s="812"/>
      <c r="Y9" s="812" t="s">
        <v>116</v>
      </c>
      <c r="AA9" s="812"/>
      <c r="AC9" s="999"/>
      <c r="AE9" s="999"/>
      <c r="AG9" s="999"/>
      <c r="AI9" s="999"/>
      <c r="AK9" s="999"/>
      <c r="AM9" s="999"/>
    </row>
    <row r="10" spans="1:41" ht="13.5" customHeight="1" thickTop="1" x14ac:dyDescent="0.15">
      <c r="B10" s="1030" t="s">
        <v>317</v>
      </c>
      <c r="C10" s="1315" t="s">
        <v>464</v>
      </c>
      <c r="D10" s="1029" t="s">
        <v>132</v>
      </c>
      <c r="E10" s="1028" t="s">
        <v>116</v>
      </c>
      <c r="F10" s="1027"/>
      <c r="G10" s="1026"/>
      <c r="H10" s="1025"/>
      <c r="I10" s="1026"/>
      <c r="J10" s="1025"/>
      <c r="K10" s="1026"/>
      <c r="L10" s="1025"/>
      <c r="M10" s="1026"/>
      <c r="N10" s="1025"/>
      <c r="O10" s="1026"/>
      <c r="P10" s="1025"/>
      <c r="Q10" s="813" t="s">
        <v>116</v>
      </c>
      <c r="R10" s="755"/>
      <c r="S10" s="813"/>
      <c r="T10" s="755"/>
      <c r="U10" s="813" t="s">
        <v>116</v>
      </c>
      <c r="V10" s="755"/>
      <c r="W10" s="813"/>
      <c r="X10" s="755"/>
      <c r="Y10" s="813" t="s">
        <v>116</v>
      </c>
      <c r="Z10" s="755"/>
      <c r="AA10" s="813"/>
      <c r="AB10" s="755"/>
      <c r="AC10" s="1026"/>
      <c r="AD10" s="1025"/>
      <c r="AE10" s="1026"/>
      <c r="AF10" s="1025"/>
      <c r="AG10" s="1026"/>
      <c r="AH10" s="1025"/>
      <c r="AI10" s="1026"/>
      <c r="AJ10" s="1025"/>
      <c r="AK10" s="1026"/>
      <c r="AL10" s="1025"/>
      <c r="AM10" s="1026"/>
      <c r="AN10" s="1025"/>
    </row>
    <row r="11" spans="1:41" ht="14" thickBot="1" x14ac:dyDescent="0.2">
      <c r="B11" s="950" t="s">
        <v>317</v>
      </c>
      <c r="C11" s="1314"/>
      <c r="D11" s="970" t="s">
        <v>126</v>
      </c>
      <c r="E11" s="949" t="s">
        <v>116</v>
      </c>
      <c r="G11" s="969"/>
      <c r="I11" s="969"/>
      <c r="K11" s="969"/>
      <c r="M11" s="969"/>
      <c r="O11" s="969"/>
      <c r="Q11" s="814" t="s">
        <v>116</v>
      </c>
      <c r="S11" s="814"/>
      <c r="U11" s="814" t="s">
        <v>116</v>
      </c>
      <c r="W11" s="814"/>
      <c r="Y11" s="814" t="s">
        <v>116</v>
      </c>
      <c r="AA11" s="814"/>
      <c r="AC11" s="969"/>
      <c r="AE11" s="969"/>
      <c r="AG11" s="969"/>
      <c r="AI11" s="969"/>
      <c r="AK11" s="969"/>
      <c r="AM11" s="969"/>
    </row>
    <row r="12" spans="1:41" ht="13.5" customHeight="1" thickTop="1" x14ac:dyDescent="0.15">
      <c r="B12" s="1024" t="s">
        <v>317</v>
      </c>
      <c r="C12" s="1315" t="s">
        <v>481</v>
      </c>
      <c r="D12" s="1023" t="s">
        <v>288</v>
      </c>
      <c r="E12" s="1022" t="s">
        <v>116</v>
      </c>
      <c r="F12" s="1014"/>
      <c r="G12" s="1021"/>
      <c r="H12" s="1012"/>
      <c r="I12" s="1021"/>
      <c r="J12" s="1012"/>
      <c r="K12" s="1021"/>
      <c r="L12" s="1012"/>
      <c r="M12" s="1021"/>
      <c r="N12" s="1012"/>
      <c r="O12" s="1021"/>
      <c r="P12" s="1012"/>
      <c r="Q12" s="815" t="s">
        <v>116</v>
      </c>
      <c r="R12" s="757"/>
      <c r="S12" s="815"/>
      <c r="T12" s="757"/>
      <c r="U12" s="815" t="s">
        <v>116</v>
      </c>
      <c r="V12" s="757"/>
      <c r="W12" s="815"/>
      <c r="X12" s="757"/>
      <c r="Y12" s="815" t="s">
        <v>116</v>
      </c>
      <c r="Z12" s="757"/>
      <c r="AA12" s="815"/>
      <c r="AB12" s="757"/>
      <c r="AC12" s="1021"/>
      <c r="AD12" s="1012"/>
      <c r="AE12" s="1021"/>
      <c r="AF12" s="1012"/>
      <c r="AG12" s="1021"/>
      <c r="AH12" s="1012"/>
      <c r="AI12" s="1021"/>
      <c r="AJ12" s="1012"/>
      <c r="AK12" s="1021"/>
      <c r="AL12" s="1012"/>
      <c r="AM12" s="1021"/>
      <c r="AN12" s="1012"/>
    </row>
    <row r="13" spans="1:41" x14ac:dyDescent="0.15">
      <c r="B13" s="943" t="s">
        <v>317</v>
      </c>
      <c r="C13" s="1313"/>
      <c r="D13" s="972" t="s">
        <v>127</v>
      </c>
      <c r="E13" s="941" t="s">
        <v>116</v>
      </c>
      <c r="F13" s="1020"/>
      <c r="G13" s="1019"/>
      <c r="H13" s="1018"/>
      <c r="I13" s="1019"/>
      <c r="J13" s="1018"/>
      <c r="K13" s="1019"/>
      <c r="L13" s="1018"/>
      <c r="M13" s="1019"/>
      <c r="N13" s="1018"/>
      <c r="O13" s="1019"/>
      <c r="P13" s="1018"/>
      <c r="Q13" s="816" t="s">
        <v>116</v>
      </c>
      <c r="R13" s="759"/>
      <c r="S13" s="816"/>
      <c r="T13" s="759"/>
      <c r="U13" s="816" t="s">
        <v>116</v>
      </c>
      <c r="V13" s="759"/>
      <c r="W13" s="816"/>
      <c r="X13" s="759"/>
      <c r="Y13" s="816" t="s">
        <v>116</v>
      </c>
      <c r="Z13" s="759"/>
      <c r="AA13" s="816"/>
      <c r="AB13" s="759"/>
      <c r="AC13" s="1019"/>
      <c r="AD13" s="1018"/>
      <c r="AE13" s="1019"/>
      <c r="AF13" s="1018"/>
      <c r="AG13" s="1019"/>
      <c r="AH13" s="1018"/>
      <c r="AI13" s="1019"/>
      <c r="AJ13" s="1018"/>
      <c r="AK13" s="1019"/>
      <c r="AL13" s="1018"/>
      <c r="AM13" s="1019"/>
      <c r="AN13" s="1018"/>
    </row>
    <row r="14" spans="1:41" s="1011" customFormat="1" ht="14" thickBot="1" x14ac:dyDescent="0.2">
      <c r="A14" s="1014"/>
      <c r="B14" s="1017" t="s">
        <v>317</v>
      </c>
      <c r="C14" s="1314"/>
      <c r="D14" s="1016" t="s">
        <v>289</v>
      </c>
      <c r="E14" s="1015" t="s">
        <v>116</v>
      </c>
      <c r="F14" s="1014"/>
      <c r="G14" s="1013"/>
      <c r="H14" s="1012"/>
      <c r="I14" s="1013"/>
      <c r="J14" s="1012"/>
      <c r="K14" s="1013"/>
      <c r="L14" s="1012"/>
      <c r="M14" s="1013"/>
      <c r="N14" s="1012"/>
      <c r="O14" s="1013"/>
      <c r="P14" s="1012"/>
      <c r="Q14" s="817" t="s">
        <v>116</v>
      </c>
      <c r="R14" s="757"/>
      <c r="S14" s="817"/>
      <c r="T14" s="757"/>
      <c r="U14" s="817" t="s">
        <v>116</v>
      </c>
      <c r="V14" s="757"/>
      <c r="W14" s="817"/>
      <c r="X14" s="757"/>
      <c r="Y14" s="817" t="s">
        <v>116</v>
      </c>
      <c r="Z14" s="757"/>
      <c r="AA14" s="817"/>
      <c r="AB14" s="757"/>
      <c r="AC14" s="1013"/>
      <c r="AD14" s="1012"/>
      <c r="AE14" s="1013"/>
      <c r="AF14" s="1012"/>
      <c r="AG14" s="1013"/>
      <c r="AH14" s="1012"/>
      <c r="AI14" s="1013"/>
      <c r="AJ14" s="1012"/>
      <c r="AK14" s="1013"/>
      <c r="AL14" s="1012"/>
      <c r="AM14" s="1013"/>
      <c r="AN14" s="1012"/>
      <c r="AO14" s="749"/>
    </row>
    <row r="15" spans="1:41" s="1004" customFormat="1" ht="13.5" customHeight="1" thickTop="1" x14ac:dyDescent="0.15">
      <c r="A15" s="1007"/>
      <c r="B15" s="1010" t="s">
        <v>317</v>
      </c>
      <c r="C15" s="1315" t="s">
        <v>424</v>
      </c>
      <c r="D15" s="1009" t="s">
        <v>288</v>
      </c>
      <c r="E15" s="1008" t="s">
        <v>116</v>
      </c>
      <c r="F15" s="1007"/>
      <c r="G15" s="1006"/>
      <c r="H15" s="1005"/>
      <c r="I15" s="1006"/>
      <c r="J15" s="1005"/>
      <c r="K15" s="1006"/>
      <c r="L15" s="1005"/>
      <c r="M15" s="1006"/>
      <c r="N15" s="1005"/>
      <c r="O15" s="1006"/>
      <c r="P15" s="1005"/>
      <c r="Q15" s="818" t="s">
        <v>116</v>
      </c>
      <c r="R15" s="762"/>
      <c r="S15" s="818"/>
      <c r="T15" s="762"/>
      <c r="U15" s="818" t="s">
        <v>116</v>
      </c>
      <c r="V15" s="762"/>
      <c r="W15" s="818"/>
      <c r="X15" s="762"/>
      <c r="Y15" s="818" t="s">
        <v>116</v>
      </c>
      <c r="Z15" s="762"/>
      <c r="AA15" s="818"/>
      <c r="AB15" s="762"/>
      <c r="AC15" s="1006"/>
      <c r="AD15" s="1005"/>
      <c r="AE15" s="1006"/>
      <c r="AF15" s="1005"/>
      <c r="AG15" s="1006"/>
      <c r="AH15" s="1005"/>
      <c r="AI15" s="1006"/>
      <c r="AJ15" s="1005"/>
      <c r="AK15" s="1006"/>
      <c r="AL15" s="1005"/>
      <c r="AM15" s="1006"/>
      <c r="AN15" s="1005"/>
      <c r="AO15" s="749"/>
    </row>
    <row r="16" spans="1:41" ht="14" thickBot="1" x14ac:dyDescent="0.2">
      <c r="B16" s="950" t="s">
        <v>317</v>
      </c>
      <c r="C16" s="1314"/>
      <c r="D16" s="970" t="s">
        <v>290</v>
      </c>
      <c r="E16" s="949" t="s">
        <v>116</v>
      </c>
      <c r="G16" s="969"/>
      <c r="I16" s="969"/>
      <c r="K16" s="969"/>
      <c r="M16" s="969"/>
      <c r="O16" s="969"/>
      <c r="Q16" s="814" t="s">
        <v>116</v>
      </c>
      <c r="S16" s="814"/>
      <c r="U16" s="814" t="s">
        <v>116</v>
      </c>
      <c r="W16" s="814"/>
      <c r="Y16" s="814" t="s">
        <v>116</v>
      </c>
      <c r="AA16" s="814"/>
      <c r="AC16" s="969"/>
      <c r="AE16" s="969"/>
      <c r="AG16" s="969"/>
      <c r="AI16" s="969"/>
      <c r="AK16" s="969"/>
      <c r="AM16" s="969"/>
    </row>
    <row r="17" spans="1:41" ht="15" thickTop="1" thickBot="1" x14ac:dyDescent="0.2">
      <c r="B17" s="1003" t="s">
        <v>317</v>
      </c>
      <c r="C17" s="1002" t="s">
        <v>465</v>
      </c>
      <c r="D17" s="1001" t="s">
        <v>2</v>
      </c>
      <c r="E17" s="1000" t="s">
        <v>116</v>
      </c>
      <c r="G17" s="999"/>
      <c r="I17" s="999"/>
      <c r="K17" s="999"/>
      <c r="M17" s="999"/>
      <c r="O17" s="999"/>
      <c r="Q17" s="812" t="s">
        <v>116</v>
      </c>
      <c r="S17" s="812"/>
      <c r="U17" s="812" t="s">
        <v>116</v>
      </c>
      <c r="W17" s="812"/>
      <c r="Y17" s="812" t="s">
        <v>116</v>
      </c>
      <c r="AA17" s="812"/>
      <c r="AC17" s="999"/>
      <c r="AE17" s="999"/>
      <c r="AG17" s="999"/>
      <c r="AI17" s="999"/>
      <c r="AK17" s="999"/>
      <c r="AM17" s="999"/>
    </row>
    <row r="18" spans="1:41" s="992" customFormat="1" ht="14" thickTop="1" x14ac:dyDescent="0.15">
      <c r="A18" s="995"/>
      <c r="B18" s="998" t="s">
        <v>21</v>
      </c>
      <c r="C18" s="1315" t="s">
        <v>482</v>
      </c>
      <c r="D18" s="997" t="s">
        <v>486</v>
      </c>
      <c r="E18" s="996" t="s">
        <v>542</v>
      </c>
      <c r="F18" s="995"/>
      <c r="G18" s="994"/>
      <c r="H18" s="993"/>
      <c r="I18" s="994"/>
      <c r="J18" s="993"/>
      <c r="K18" s="994"/>
      <c r="L18" s="993"/>
      <c r="M18" s="994"/>
      <c r="N18" s="993"/>
      <c r="O18" s="994"/>
      <c r="P18" s="993"/>
      <c r="Q18" s="819" t="s">
        <v>542</v>
      </c>
      <c r="R18" s="765"/>
      <c r="S18" s="819"/>
      <c r="T18" s="765"/>
      <c r="U18" s="819" t="s">
        <v>542</v>
      </c>
      <c r="V18" s="765"/>
      <c r="W18" s="819"/>
      <c r="X18" s="765"/>
      <c r="Y18" s="819" t="s">
        <v>542</v>
      </c>
      <c r="Z18" s="765"/>
      <c r="AA18" s="819"/>
      <c r="AB18" s="765"/>
      <c r="AC18" s="994"/>
      <c r="AD18" s="993"/>
      <c r="AE18" s="994"/>
      <c r="AF18" s="993"/>
      <c r="AG18" s="994"/>
      <c r="AH18" s="993"/>
      <c r="AI18" s="994"/>
      <c r="AJ18" s="993"/>
      <c r="AK18" s="994"/>
      <c r="AL18" s="993"/>
      <c r="AM18" s="994"/>
      <c r="AN18" s="993"/>
      <c r="AO18" s="749"/>
    </row>
    <row r="19" spans="1:41" x14ac:dyDescent="0.15">
      <c r="B19" s="943" t="s">
        <v>21</v>
      </c>
      <c r="C19" s="1313"/>
      <c r="D19" s="972" t="s">
        <v>50</v>
      </c>
      <c r="E19" s="941" t="s">
        <v>262</v>
      </c>
      <c r="G19" s="971"/>
      <c r="I19" s="971"/>
      <c r="K19" s="971"/>
      <c r="M19" s="971"/>
      <c r="O19" s="971"/>
      <c r="Q19" s="820" t="s">
        <v>262</v>
      </c>
      <c r="S19" s="820"/>
      <c r="U19" s="820" t="s">
        <v>262</v>
      </c>
      <c r="W19" s="820"/>
      <c r="Y19" s="820" t="s">
        <v>262</v>
      </c>
      <c r="AA19" s="820"/>
      <c r="AC19" s="971"/>
      <c r="AE19" s="971"/>
      <c r="AG19" s="971"/>
      <c r="AI19" s="971"/>
      <c r="AK19" s="971"/>
      <c r="AM19" s="971"/>
    </row>
    <row r="20" spans="1:41" x14ac:dyDescent="0.15">
      <c r="B20" s="943" t="s">
        <v>21</v>
      </c>
      <c r="C20" s="1313"/>
      <c r="D20" s="972" t="s">
        <v>51</v>
      </c>
      <c r="E20" s="941" t="s">
        <v>569</v>
      </c>
      <c r="G20" s="971"/>
      <c r="I20" s="971"/>
      <c r="K20" s="971"/>
      <c r="M20" s="971"/>
      <c r="O20" s="971"/>
      <c r="Q20" s="820" t="s">
        <v>569</v>
      </c>
      <c r="S20" s="820"/>
      <c r="U20" s="820" t="s">
        <v>1352</v>
      </c>
      <c r="W20" s="820"/>
      <c r="Y20" s="820" t="s">
        <v>569</v>
      </c>
      <c r="AA20" s="820"/>
      <c r="AC20" s="971"/>
      <c r="AE20" s="971"/>
      <c r="AG20" s="971"/>
      <c r="AI20" s="971"/>
      <c r="AK20" s="971"/>
      <c r="AM20" s="971"/>
    </row>
    <row r="21" spans="1:41" x14ac:dyDescent="0.15">
      <c r="B21" s="943" t="s">
        <v>21</v>
      </c>
      <c r="C21" s="1313"/>
      <c r="D21" s="972" t="s">
        <v>52</v>
      </c>
      <c r="E21" s="941" t="s">
        <v>53</v>
      </c>
      <c r="G21" s="971"/>
      <c r="I21" s="971"/>
      <c r="K21" s="971"/>
      <c r="M21" s="971"/>
      <c r="O21" s="971"/>
      <c r="Q21" s="820" t="s">
        <v>101</v>
      </c>
      <c r="S21" s="820"/>
      <c r="U21" s="820" t="s">
        <v>101</v>
      </c>
      <c r="W21" s="820"/>
      <c r="Y21" s="820" t="s">
        <v>217</v>
      </c>
      <c r="AA21" s="820"/>
      <c r="AC21" s="971"/>
      <c r="AE21" s="971"/>
      <c r="AG21" s="971"/>
      <c r="AI21" s="971"/>
      <c r="AK21" s="971"/>
      <c r="AM21" s="971"/>
    </row>
    <row r="22" spans="1:41" ht="14" thickBot="1" x14ac:dyDescent="0.2">
      <c r="B22" s="950" t="s">
        <v>21</v>
      </c>
      <c r="C22" s="1314"/>
      <c r="D22" s="970" t="s">
        <v>54</v>
      </c>
      <c r="E22" s="949" t="s">
        <v>55</v>
      </c>
      <c r="G22" s="969"/>
      <c r="I22" s="969"/>
      <c r="K22" s="969"/>
      <c r="M22" s="969"/>
      <c r="O22" s="969"/>
      <c r="Q22" s="814" t="s">
        <v>55</v>
      </c>
      <c r="S22" s="814"/>
      <c r="U22" s="814" t="s">
        <v>55</v>
      </c>
      <c r="W22" s="814"/>
      <c r="Y22" s="814" t="s">
        <v>218</v>
      </c>
      <c r="AA22" s="814"/>
      <c r="AC22" s="969"/>
      <c r="AE22" s="969"/>
      <c r="AG22" s="969"/>
      <c r="AI22" s="969"/>
      <c r="AK22" s="969"/>
      <c r="AM22" s="969"/>
    </row>
    <row r="23" spans="1:41" ht="13.5" customHeight="1" thickTop="1" x14ac:dyDescent="0.15">
      <c r="B23" s="947" t="s">
        <v>22</v>
      </c>
      <c r="C23" s="1315" t="s">
        <v>24</v>
      </c>
      <c r="D23" s="968" t="s">
        <v>438</v>
      </c>
      <c r="E23" s="945" t="s">
        <v>32</v>
      </c>
      <c r="G23" s="967"/>
      <c r="I23" s="967"/>
      <c r="K23" s="967"/>
      <c r="M23" s="967"/>
      <c r="O23" s="967"/>
      <c r="Q23" s="821" t="s">
        <v>1353</v>
      </c>
      <c r="S23" s="821"/>
      <c r="U23" s="821" t="s">
        <v>1353</v>
      </c>
      <c r="W23" s="821"/>
      <c r="Y23" s="821" t="s">
        <v>1353</v>
      </c>
      <c r="AA23" s="821"/>
      <c r="AC23" s="967"/>
      <c r="AE23" s="967"/>
      <c r="AG23" s="967"/>
      <c r="AI23" s="967"/>
      <c r="AK23" s="967"/>
      <c r="AM23" s="967"/>
    </row>
    <row r="24" spans="1:41" x14ac:dyDescent="0.15">
      <c r="B24" s="943" t="s">
        <v>317</v>
      </c>
      <c r="C24" s="1313"/>
      <c r="D24" s="972" t="s">
        <v>4</v>
      </c>
      <c r="E24" s="941" t="s">
        <v>116</v>
      </c>
      <c r="G24" s="971"/>
      <c r="I24" s="971"/>
      <c r="K24" s="971"/>
      <c r="M24" s="971"/>
      <c r="O24" s="971"/>
      <c r="Q24" s="820" t="s">
        <v>116</v>
      </c>
      <c r="S24" s="820"/>
      <c r="U24" s="820" t="s">
        <v>116</v>
      </c>
      <c r="W24" s="820"/>
      <c r="Y24" s="820" t="s">
        <v>116</v>
      </c>
      <c r="AA24" s="820"/>
      <c r="AC24" s="971"/>
      <c r="AE24" s="971"/>
      <c r="AG24" s="971"/>
      <c r="AI24" s="971"/>
      <c r="AK24" s="971"/>
      <c r="AM24" s="971"/>
    </row>
    <row r="25" spans="1:41" ht="14" thickBot="1" x14ac:dyDescent="0.2">
      <c r="B25" s="950" t="s">
        <v>317</v>
      </c>
      <c r="C25" s="1314"/>
      <c r="D25" s="970" t="s">
        <v>301</v>
      </c>
      <c r="E25" s="949" t="s">
        <v>116</v>
      </c>
      <c r="G25" s="969"/>
      <c r="I25" s="969"/>
      <c r="K25" s="969"/>
      <c r="M25" s="969"/>
      <c r="O25" s="969"/>
      <c r="Q25" s="814" t="s">
        <v>116</v>
      </c>
      <c r="S25" s="814"/>
      <c r="U25" s="814" t="s">
        <v>116</v>
      </c>
      <c r="W25" s="814"/>
      <c r="Y25" s="814" t="s">
        <v>116</v>
      </c>
      <c r="AA25" s="814"/>
      <c r="AC25" s="969"/>
      <c r="AE25" s="969"/>
      <c r="AG25" s="969"/>
      <c r="AI25" s="969"/>
      <c r="AK25" s="969"/>
      <c r="AM25" s="969"/>
    </row>
    <row r="26" spans="1:41" ht="53" thickTop="1" x14ac:dyDescent="0.15">
      <c r="B26" s="947" t="s">
        <v>21</v>
      </c>
      <c r="C26" s="1315" t="s">
        <v>235</v>
      </c>
      <c r="D26" s="968" t="s">
        <v>64</v>
      </c>
      <c r="E26" s="945" t="s">
        <v>36</v>
      </c>
      <c r="F26" s="928"/>
      <c r="G26" s="967"/>
      <c r="H26" s="930"/>
      <c r="I26" s="967"/>
      <c r="J26" s="930"/>
      <c r="K26" s="967"/>
      <c r="L26" s="930"/>
      <c r="M26" s="967"/>
      <c r="N26" s="930"/>
      <c r="O26" s="967"/>
      <c r="P26" s="930"/>
      <c r="Q26" s="821" t="s">
        <v>1271</v>
      </c>
      <c r="R26" s="767"/>
      <c r="S26" s="821"/>
      <c r="T26" s="767"/>
      <c r="U26" s="821" t="s">
        <v>1002</v>
      </c>
      <c r="V26" s="767"/>
      <c r="W26" s="821"/>
      <c r="X26" s="767"/>
      <c r="Y26" s="821" t="s">
        <v>877</v>
      </c>
      <c r="Z26" s="767"/>
      <c r="AA26" s="821"/>
      <c r="AB26" s="767"/>
      <c r="AC26" s="967"/>
      <c r="AD26" s="930"/>
      <c r="AE26" s="967"/>
      <c r="AF26" s="930"/>
      <c r="AG26" s="967"/>
      <c r="AH26" s="930"/>
      <c r="AI26" s="967"/>
      <c r="AJ26" s="930"/>
      <c r="AK26" s="967"/>
      <c r="AL26" s="930"/>
      <c r="AM26" s="967"/>
      <c r="AN26" s="930"/>
    </row>
    <row r="27" spans="1:41" x14ac:dyDescent="0.15">
      <c r="B27" s="943" t="s">
        <v>22</v>
      </c>
      <c r="C27" s="1313"/>
      <c r="D27" s="972" t="s">
        <v>111</v>
      </c>
      <c r="E27" s="941" t="s">
        <v>32</v>
      </c>
      <c r="G27" s="971"/>
      <c r="I27" s="971"/>
      <c r="K27" s="971"/>
      <c r="M27" s="971"/>
      <c r="O27" s="971"/>
      <c r="Q27" s="820" t="s">
        <v>633</v>
      </c>
      <c r="S27" s="820"/>
      <c r="U27" s="820" t="s">
        <v>1000</v>
      </c>
      <c r="W27" s="820"/>
      <c r="Y27" s="820" t="s">
        <v>711</v>
      </c>
      <c r="AA27" s="820"/>
      <c r="AC27" s="971"/>
      <c r="AE27" s="971"/>
      <c r="AG27" s="971"/>
      <c r="AI27" s="971"/>
      <c r="AK27" s="971"/>
      <c r="AM27" s="971"/>
    </row>
    <row r="28" spans="1:41" x14ac:dyDescent="0.15">
      <c r="B28" s="943" t="s">
        <v>22</v>
      </c>
      <c r="C28" s="1313"/>
      <c r="D28" s="972" t="s">
        <v>65</v>
      </c>
      <c r="E28" s="991" t="s">
        <v>32</v>
      </c>
      <c r="F28" s="990"/>
      <c r="G28" s="989"/>
      <c r="H28" s="988"/>
      <c r="I28" s="989"/>
      <c r="J28" s="988"/>
      <c r="K28" s="989"/>
      <c r="L28" s="988"/>
      <c r="M28" s="989"/>
      <c r="N28" s="988"/>
      <c r="O28" s="989"/>
      <c r="P28" s="988"/>
      <c r="Q28" s="822" t="s">
        <v>44</v>
      </c>
      <c r="R28" s="769"/>
      <c r="S28" s="822"/>
      <c r="T28" s="769"/>
      <c r="U28" s="822" t="s">
        <v>265</v>
      </c>
      <c r="V28" s="769"/>
      <c r="W28" s="822"/>
      <c r="X28" s="769"/>
      <c r="Y28" s="822" t="s">
        <v>44</v>
      </c>
      <c r="Z28" s="769"/>
      <c r="AA28" s="822"/>
      <c r="AB28" s="769"/>
      <c r="AC28" s="989"/>
      <c r="AD28" s="988"/>
      <c r="AE28" s="989"/>
      <c r="AF28" s="988"/>
      <c r="AG28" s="989"/>
      <c r="AH28" s="988"/>
      <c r="AI28" s="989"/>
      <c r="AJ28" s="988"/>
      <c r="AK28" s="989"/>
      <c r="AL28" s="988"/>
      <c r="AM28" s="989"/>
      <c r="AN28" s="988"/>
    </row>
    <row r="29" spans="1:41" ht="14" thickBot="1" x14ac:dyDescent="0.2">
      <c r="B29" s="950" t="s">
        <v>21</v>
      </c>
      <c r="C29" s="1314"/>
      <c r="D29" s="970" t="s">
        <v>62</v>
      </c>
      <c r="E29" s="949" t="s">
        <v>63</v>
      </c>
      <c r="G29" s="969"/>
      <c r="I29" s="969"/>
      <c r="K29" s="969"/>
      <c r="M29" s="969"/>
      <c r="O29" s="969"/>
      <c r="Q29" s="814" t="s">
        <v>44</v>
      </c>
      <c r="S29" s="814"/>
      <c r="U29" s="814" t="s">
        <v>44</v>
      </c>
      <c r="W29" s="814"/>
      <c r="Y29" s="814" t="s">
        <v>44</v>
      </c>
      <c r="AA29" s="814"/>
      <c r="AC29" s="969"/>
      <c r="AE29" s="969"/>
      <c r="AG29" s="969"/>
      <c r="AI29" s="969"/>
      <c r="AK29" s="969"/>
      <c r="AM29" s="969"/>
    </row>
    <row r="30" spans="1:41" s="981" customFormat="1" ht="13.5" customHeight="1" thickTop="1" x14ac:dyDescent="0.15">
      <c r="A30" s="984"/>
      <c r="B30" s="987" t="s">
        <v>22</v>
      </c>
      <c r="C30" s="1315" t="s">
        <v>483</v>
      </c>
      <c r="D30" s="986" t="s">
        <v>307</v>
      </c>
      <c r="E30" s="985" t="s">
        <v>471</v>
      </c>
      <c r="F30" s="984"/>
      <c r="G30" s="983"/>
      <c r="H30" s="982"/>
      <c r="I30" s="983"/>
      <c r="J30" s="982"/>
      <c r="K30" s="983"/>
      <c r="L30" s="982"/>
      <c r="M30" s="983"/>
      <c r="N30" s="982"/>
      <c r="O30" s="983"/>
      <c r="P30" s="982"/>
      <c r="Q30" s="823" t="s">
        <v>1256</v>
      </c>
      <c r="R30" s="771"/>
      <c r="S30" s="823"/>
      <c r="T30" s="771"/>
      <c r="U30" s="823" t="s">
        <v>458</v>
      </c>
      <c r="V30" s="771"/>
      <c r="W30" s="823"/>
      <c r="X30" s="771"/>
      <c r="Y30" s="823" t="s">
        <v>543</v>
      </c>
      <c r="Z30" s="771"/>
      <c r="AA30" s="823"/>
      <c r="AB30" s="771"/>
      <c r="AC30" s="983"/>
      <c r="AD30" s="982"/>
      <c r="AE30" s="983"/>
      <c r="AF30" s="982"/>
      <c r="AG30" s="983"/>
      <c r="AH30" s="982"/>
      <c r="AI30" s="983"/>
      <c r="AJ30" s="982"/>
      <c r="AK30" s="983"/>
      <c r="AL30" s="982"/>
      <c r="AM30" s="983"/>
      <c r="AN30" s="982"/>
      <c r="AO30" s="772"/>
    </row>
    <row r="31" spans="1:41" x14ac:dyDescent="0.15">
      <c r="B31" s="943" t="s">
        <v>22</v>
      </c>
      <c r="C31" s="1313"/>
      <c r="D31" s="972" t="s">
        <v>56</v>
      </c>
      <c r="E31" s="941" t="s">
        <v>32</v>
      </c>
      <c r="G31" s="971"/>
      <c r="I31" s="971"/>
      <c r="K31" s="971"/>
      <c r="M31" s="971"/>
      <c r="O31" s="971"/>
      <c r="Q31" s="820" t="s">
        <v>44</v>
      </c>
      <c r="S31" s="820"/>
      <c r="U31" s="820" t="s">
        <v>44</v>
      </c>
      <c r="W31" s="820"/>
      <c r="Y31" s="820" t="s">
        <v>44</v>
      </c>
      <c r="AA31" s="820"/>
      <c r="AC31" s="971"/>
      <c r="AE31" s="971"/>
      <c r="AG31" s="971"/>
      <c r="AI31" s="971"/>
      <c r="AK31" s="971"/>
      <c r="AM31" s="971"/>
    </row>
    <row r="32" spans="1:41" x14ac:dyDescent="0.15">
      <c r="B32" s="943" t="s">
        <v>22</v>
      </c>
      <c r="C32" s="1313"/>
      <c r="D32" s="972" t="s">
        <v>57</v>
      </c>
      <c r="E32" s="941" t="s">
        <v>32</v>
      </c>
      <c r="G32" s="971"/>
      <c r="I32" s="971"/>
      <c r="K32" s="971"/>
      <c r="M32" s="971"/>
      <c r="O32" s="971"/>
      <c r="Q32" s="820" t="s">
        <v>44</v>
      </c>
      <c r="S32" s="820"/>
      <c r="U32" s="820" t="s">
        <v>44</v>
      </c>
      <c r="W32" s="820"/>
      <c r="Y32" s="820" t="s">
        <v>44</v>
      </c>
      <c r="AA32" s="820"/>
      <c r="AC32" s="971"/>
      <c r="AE32" s="971"/>
      <c r="AG32" s="971"/>
      <c r="AI32" s="971"/>
      <c r="AK32" s="971"/>
      <c r="AM32" s="971"/>
    </row>
    <row r="33" spans="1:41" ht="14" thickBot="1" x14ac:dyDescent="0.2">
      <c r="B33" s="950" t="s">
        <v>22</v>
      </c>
      <c r="C33" s="1314"/>
      <c r="D33" s="970" t="s">
        <v>58</v>
      </c>
      <c r="E33" s="949" t="s">
        <v>32</v>
      </c>
      <c r="G33" s="969"/>
      <c r="I33" s="969"/>
      <c r="K33" s="969"/>
      <c r="M33" s="969"/>
      <c r="O33" s="969"/>
      <c r="Q33" s="814" t="s">
        <v>44</v>
      </c>
      <c r="S33" s="814"/>
      <c r="U33" s="814" t="s">
        <v>44</v>
      </c>
      <c r="W33" s="814"/>
      <c r="Y33" s="814" t="s">
        <v>535</v>
      </c>
      <c r="AA33" s="814"/>
      <c r="AC33" s="969"/>
      <c r="AE33" s="969"/>
      <c r="AG33" s="969"/>
      <c r="AI33" s="969"/>
      <c r="AK33" s="969"/>
      <c r="AM33" s="969"/>
    </row>
    <row r="34" spans="1:41" ht="14" thickTop="1" x14ac:dyDescent="0.15">
      <c r="B34" s="947" t="s">
        <v>317</v>
      </c>
      <c r="C34" s="1315" t="s">
        <v>305</v>
      </c>
      <c r="D34" s="968" t="s">
        <v>116</v>
      </c>
      <c r="E34" s="945" t="s">
        <v>116</v>
      </c>
      <c r="G34" s="967"/>
      <c r="I34" s="967"/>
      <c r="K34" s="967"/>
      <c r="M34" s="967"/>
      <c r="O34" s="967"/>
      <c r="Q34" s="821" t="s">
        <v>116</v>
      </c>
      <c r="S34" s="821"/>
      <c r="U34" s="821" t="s">
        <v>116</v>
      </c>
      <c r="W34" s="821"/>
      <c r="Y34" s="821" t="s">
        <v>116</v>
      </c>
      <c r="AA34" s="821"/>
      <c r="AC34" s="967"/>
      <c r="AE34" s="967"/>
      <c r="AG34" s="967"/>
      <c r="AI34" s="967"/>
      <c r="AK34" s="967"/>
      <c r="AM34" s="967"/>
    </row>
    <row r="35" spans="1:41" x14ac:dyDescent="0.15">
      <c r="B35" s="943" t="s">
        <v>317</v>
      </c>
      <c r="C35" s="1313"/>
      <c r="D35" s="972" t="s">
        <v>116</v>
      </c>
      <c r="E35" s="941" t="s">
        <v>116</v>
      </c>
      <c r="G35" s="980"/>
      <c r="I35" s="980"/>
      <c r="K35" s="980"/>
      <c r="M35" s="980"/>
      <c r="O35" s="980"/>
      <c r="Q35" s="824" t="s">
        <v>116</v>
      </c>
      <c r="S35" s="824"/>
      <c r="U35" s="824" t="s">
        <v>116</v>
      </c>
      <c r="W35" s="824"/>
      <c r="Y35" s="824" t="s">
        <v>116</v>
      </c>
      <c r="AA35" s="824"/>
      <c r="AC35" s="980"/>
      <c r="AE35" s="980"/>
      <c r="AG35" s="980"/>
      <c r="AI35" s="980"/>
      <c r="AK35" s="980"/>
      <c r="AM35" s="980"/>
    </row>
    <row r="36" spans="1:41" x14ac:dyDescent="0.15">
      <c r="B36" s="943" t="s">
        <v>317</v>
      </c>
      <c r="C36" s="1313"/>
      <c r="D36" s="972" t="s">
        <v>116</v>
      </c>
      <c r="E36" s="941" t="s">
        <v>116</v>
      </c>
      <c r="G36" s="971"/>
      <c r="I36" s="971"/>
      <c r="K36" s="971"/>
      <c r="M36" s="971"/>
      <c r="O36" s="971"/>
      <c r="Q36" s="820" t="s">
        <v>116</v>
      </c>
      <c r="S36" s="820"/>
      <c r="U36" s="820" t="s">
        <v>116</v>
      </c>
      <c r="W36" s="820"/>
      <c r="Y36" s="820" t="s">
        <v>116</v>
      </c>
      <c r="AA36" s="820"/>
      <c r="AC36" s="971"/>
      <c r="AE36" s="971"/>
      <c r="AG36" s="971"/>
      <c r="AI36" s="971"/>
      <c r="AK36" s="971"/>
      <c r="AM36" s="971"/>
    </row>
    <row r="37" spans="1:41" ht="14" thickBot="1" x14ac:dyDescent="0.2">
      <c r="B37" s="950" t="s">
        <v>317</v>
      </c>
      <c r="C37" s="1314"/>
      <c r="D37" s="970" t="s">
        <v>116</v>
      </c>
      <c r="E37" s="949" t="s">
        <v>116</v>
      </c>
      <c r="G37" s="969"/>
      <c r="I37" s="969"/>
      <c r="K37" s="969"/>
      <c r="M37" s="969"/>
      <c r="O37" s="969"/>
      <c r="Q37" s="814" t="s">
        <v>116</v>
      </c>
      <c r="S37" s="814"/>
      <c r="U37" s="814" t="s">
        <v>116</v>
      </c>
      <c r="W37" s="814"/>
      <c r="Y37" s="814" t="s">
        <v>116</v>
      </c>
      <c r="AA37" s="814"/>
      <c r="AC37" s="969"/>
      <c r="AE37" s="969"/>
      <c r="AG37" s="969"/>
      <c r="AI37" s="969"/>
      <c r="AK37" s="969"/>
      <c r="AM37" s="969"/>
    </row>
    <row r="38" spans="1:41" s="973" customFormat="1" ht="26.25" customHeight="1" thickTop="1" x14ac:dyDescent="0.15">
      <c r="A38" s="976"/>
      <c r="B38" s="979" t="s">
        <v>21</v>
      </c>
      <c r="C38" s="1315" t="s">
        <v>544</v>
      </c>
      <c r="D38" s="978" t="s">
        <v>66</v>
      </c>
      <c r="E38" s="977" t="s">
        <v>32</v>
      </c>
      <c r="F38" s="976"/>
      <c r="G38" s="975"/>
      <c r="H38" s="974"/>
      <c r="I38" s="975"/>
      <c r="J38" s="974"/>
      <c r="K38" s="975"/>
      <c r="L38" s="974"/>
      <c r="M38" s="975"/>
      <c r="N38" s="974"/>
      <c r="O38" s="975"/>
      <c r="P38" s="974"/>
      <c r="Q38" s="925">
        <v>22</v>
      </c>
      <c r="R38" s="926"/>
      <c r="S38" s="925"/>
      <c r="T38" s="926"/>
      <c r="U38" s="925">
        <v>32.799999999999997</v>
      </c>
      <c r="V38" s="926"/>
      <c r="W38" s="925"/>
      <c r="X38" s="926"/>
      <c r="Y38" s="925">
        <v>24</v>
      </c>
      <c r="Z38" s="926"/>
      <c r="AA38" s="925"/>
      <c r="AB38" s="926"/>
      <c r="AC38" s="975"/>
      <c r="AD38" s="974"/>
      <c r="AE38" s="975"/>
      <c r="AF38" s="974"/>
      <c r="AG38" s="975"/>
      <c r="AH38" s="974"/>
      <c r="AI38" s="975"/>
      <c r="AJ38" s="974"/>
      <c r="AK38" s="975"/>
      <c r="AL38" s="974"/>
      <c r="AM38" s="975"/>
      <c r="AN38" s="974"/>
      <c r="AO38" s="749"/>
    </row>
    <row r="39" spans="1:41" ht="78" x14ac:dyDescent="0.15">
      <c r="B39" s="943" t="s">
        <v>22</v>
      </c>
      <c r="C39" s="1313"/>
      <c r="D39" s="972" t="s">
        <v>59</v>
      </c>
      <c r="E39" s="941" t="s">
        <v>60</v>
      </c>
      <c r="G39" s="971"/>
      <c r="I39" s="971"/>
      <c r="K39" s="971"/>
      <c r="M39" s="971"/>
      <c r="O39" s="971"/>
      <c r="Q39" s="820" t="s">
        <v>1272</v>
      </c>
      <c r="S39" s="820"/>
      <c r="U39" s="820" t="s">
        <v>1003</v>
      </c>
      <c r="W39" s="820"/>
      <c r="Y39" s="820" t="s">
        <v>888</v>
      </c>
      <c r="AA39" s="820"/>
      <c r="AC39" s="971"/>
      <c r="AE39" s="971"/>
      <c r="AG39" s="971"/>
      <c r="AI39" s="971"/>
      <c r="AK39" s="971"/>
      <c r="AM39" s="971"/>
    </row>
    <row r="40" spans="1:41" ht="14" thickBot="1" x14ac:dyDescent="0.2">
      <c r="B40" s="950" t="s">
        <v>317</v>
      </c>
      <c r="C40" s="1314"/>
      <c r="D40" s="970" t="s">
        <v>116</v>
      </c>
      <c r="E40" s="949" t="s">
        <v>116</v>
      </c>
      <c r="G40" s="969"/>
      <c r="I40" s="969"/>
      <c r="K40" s="969"/>
      <c r="M40" s="969"/>
      <c r="O40" s="969"/>
      <c r="Q40" s="814" t="s">
        <v>116</v>
      </c>
      <c r="S40" s="814"/>
      <c r="U40" s="814" t="s">
        <v>116</v>
      </c>
      <c r="W40" s="814"/>
      <c r="Y40" s="814" t="s">
        <v>116</v>
      </c>
      <c r="AA40" s="814" t="s">
        <v>116</v>
      </c>
      <c r="AC40" s="969"/>
      <c r="AE40" s="969"/>
      <c r="AG40" s="969"/>
      <c r="AI40" s="969"/>
      <c r="AK40" s="969"/>
      <c r="AM40" s="969"/>
    </row>
    <row r="41" spans="1:41" ht="39" customHeight="1" thickTop="1" x14ac:dyDescent="0.15">
      <c r="B41" s="947" t="s">
        <v>21</v>
      </c>
      <c r="C41" s="1315" t="s">
        <v>484</v>
      </c>
      <c r="D41" s="968" t="s">
        <v>5</v>
      </c>
      <c r="E41" s="945" t="s">
        <v>61</v>
      </c>
      <c r="G41" s="967"/>
      <c r="I41" s="967"/>
      <c r="K41" s="967"/>
      <c r="M41" s="967"/>
      <c r="O41" s="967"/>
      <c r="Q41" s="821" t="s">
        <v>61</v>
      </c>
      <c r="S41" s="821"/>
      <c r="U41" s="821" t="s">
        <v>61</v>
      </c>
      <c r="W41" s="821"/>
      <c r="Y41" s="821" t="s">
        <v>61</v>
      </c>
      <c r="AA41" s="821"/>
      <c r="AC41" s="967"/>
      <c r="AE41" s="967"/>
      <c r="AG41" s="967"/>
      <c r="AI41" s="967"/>
      <c r="AK41" s="967"/>
      <c r="AM41" s="967"/>
    </row>
    <row r="42" spans="1:41" x14ac:dyDescent="0.15">
      <c r="B42" s="966" t="s">
        <v>21</v>
      </c>
      <c r="C42" s="1313"/>
      <c r="D42" s="965" t="s">
        <v>6</v>
      </c>
      <c r="E42" s="964" t="s">
        <v>49</v>
      </c>
      <c r="F42" s="963"/>
      <c r="G42" s="962"/>
      <c r="H42" s="961"/>
      <c r="I42" s="962"/>
      <c r="J42" s="961"/>
      <c r="K42" s="962"/>
      <c r="L42" s="961"/>
      <c r="M42" s="962"/>
      <c r="N42" s="961"/>
      <c r="O42" s="962"/>
      <c r="P42" s="961"/>
      <c r="Q42" s="825">
        <v>6</v>
      </c>
      <c r="R42" s="774"/>
      <c r="S42" s="825"/>
      <c r="T42" s="774"/>
      <c r="U42" s="825">
        <v>6</v>
      </c>
      <c r="V42" s="774"/>
      <c r="W42" s="825"/>
      <c r="X42" s="774"/>
      <c r="Y42" s="825">
        <v>6</v>
      </c>
      <c r="Z42" s="774">
        <v>6</v>
      </c>
      <c r="AA42" s="825"/>
      <c r="AB42" s="774"/>
      <c r="AC42" s="962"/>
      <c r="AD42" s="961"/>
      <c r="AE42" s="962"/>
      <c r="AF42" s="961"/>
      <c r="AG42" s="962"/>
      <c r="AH42" s="961"/>
      <c r="AI42" s="962"/>
      <c r="AJ42" s="961"/>
      <c r="AK42" s="962"/>
      <c r="AL42" s="961"/>
      <c r="AM42" s="962"/>
      <c r="AN42" s="961"/>
    </row>
    <row r="43" spans="1:41" ht="14" thickBot="1" x14ac:dyDescent="0.2">
      <c r="B43" s="939" t="s">
        <v>21</v>
      </c>
      <c r="C43" s="1316"/>
      <c r="D43" s="960" t="s">
        <v>7</v>
      </c>
      <c r="E43" s="937" t="s">
        <v>122</v>
      </c>
      <c r="G43" s="959"/>
      <c r="I43" s="959"/>
      <c r="K43" s="959"/>
      <c r="M43" s="959"/>
      <c r="O43" s="959"/>
      <c r="Q43" s="826" t="s">
        <v>1268</v>
      </c>
      <c r="S43" s="826"/>
      <c r="U43" s="826" t="s">
        <v>100</v>
      </c>
      <c r="W43" s="826"/>
      <c r="Y43" s="826" t="s">
        <v>100</v>
      </c>
      <c r="AA43" s="826"/>
      <c r="AC43" s="959"/>
      <c r="AE43" s="959"/>
      <c r="AG43" s="959"/>
      <c r="AI43" s="959"/>
      <c r="AK43" s="959"/>
      <c r="AM43" s="959"/>
    </row>
    <row r="44" spans="1:41" s="933" customFormat="1" ht="5" thickBot="1" x14ac:dyDescent="0.15">
      <c r="C44" s="935"/>
      <c r="G44" s="934"/>
      <c r="H44" s="934"/>
      <c r="I44" s="934"/>
      <c r="J44" s="934"/>
      <c r="K44" s="934"/>
      <c r="L44" s="934"/>
      <c r="M44" s="934"/>
      <c r="N44" s="934"/>
      <c r="O44" s="934"/>
      <c r="P44" s="934"/>
      <c r="Q44" s="743"/>
      <c r="R44" s="743"/>
      <c r="S44" s="743"/>
      <c r="T44" s="743"/>
      <c r="U44" s="743"/>
      <c r="V44" s="743"/>
      <c r="W44" s="743"/>
      <c r="X44" s="743"/>
      <c r="Y44" s="743"/>
      <c r="Z44" s="743"/>
      <c r="AA44" s="743"/>
      <c r="AB44" s="743"/>
      <c r="AC44" s="934"/>
      <c r="AD44" s="934"/>
      <c r="AE44" s="934"/>
      <c r="AF44" s="934"/>
      <c r="AG44" s="934"/>
      <c r="AH44" s="934"/>
      <c r="AI44" s="934"/>
      <c r="AJ44" s="934"/>
      <c r="AK44" s="934"/>
      <c r="AL44" s="934"/>
      <c r="AM44" s="934"/>
      <c r="AN44" s="934"/>
      <c r="AO44" s="741"/>
    </row>
    <row r="45" spans="1:41" s="954" customFormat="1" ht="14" x14ac:dyDescent="0.15">
      <c r="A45" s="958"/>
      <c r="B45" s="1324" t="s">
        <v>320</v>
      </c>
      <c r="C45" s="1325"/>
      <c r="D45" s="1325"/>
      <c r="E45" s="1326"/>
      <c r="F45" s="958"/>
      <c r="G45" s="956" t="s">
        <v>328</v>
      </c>
      <c r="H45" s="957"/>
      <c r="I45" s="956" t="s">
        <v>328</v>
      </c>
      <c r="J45" s="957"/>
      <c r="K45" s="956" t="s">
        <v>328</v>
      </c>
      <c r="L45" s="957"/>
      <c r="M45" s="956" t="s">
        <v>328</v>
      </c>
      <c r="N45" s="957"/>
      <c r="O45" s="956" t="s">
        <v>328</v>
      </c>
      <c r="P45" s="957"/>
      <c r="Q45" s="794" t="s">
        <v>328</v>
      </c>
      <c r="R45" s="1047"/>
      <c r="S45" s="794" t="s">
        <v>328</v>
      </c>
      <c r="T45" s="791"/>
      <c r="U45" s="794" t="s">
        <v>328</v>
      </c>
      <c r="V45" s="1047"/>
      <c r="W45" s="794" t="s">
        <v>328</v>
      </c>
      <c r="X45" s="791"/>
      <c r="Y45" s="794" t="s">
        <v>328</v>
      </c>
      <c r="Z45" s="1047"/>
      <c r="AA45" s="794" t="s">
        <v>328</v>
      </c>
      <c r="AB45" s="1047"/>
      <c r="AC45" s="956" t="s">
        <v>328</v>
      </c>
      <c r="AD45" s="957"/>
      <c r="AE45" s="956" t="s">
        <v>328</v>
      </c>
      <c r="AF45" s="957"/>
      <c r="AG45" s="956" t="s">
        <v>328</v>
      </c>
      <c r="AH45" s="957"/>
      <c r="AI45" s="956" t="s">
        <v>328</v>
      </c>
      <c r="AJ45" s="957"/>
      <c r="AK45" s="956" t="s">
        <v>328</v>
      </c>
      <c r="AL45" s="957"/>
      <c r="AM45" s="956" t="s">
        <v>328</v>
      </c>
      <c r="AN45" s="955"/>
      <c r="AO45" s="775"/>
    </row>
    <row r="46" spans="1:41" ht="12.75" customHeight="1" x14ac:dyDescent="0.15">
      <c r="B46" s="953" t="s">
        <v>22</v>
      </c>
      <c r="C46" s="1312" t="s">
        <v>329</v>
      </c>
      <c r="D46" s="1327" t="s">
        <v>509</v>
      </c>
      <c r="E46" s="952" t="s">
        <v>325</v>
      </c>
      <c r="G46" s="951"/>
      <c r="I46" s="951"/>
      <c r="K46" s="951"/>
      <c r="M46" s="951"/>
      <c r="O46" s="951"/>
      <c r="Q46" s="795" t="s">
        <v>116</v>
      </c>
      <c r="S46" s="795"/>
      <c r="U46" s="795" t="s">
        <v>116</v>
      </c>
      <c r="W46" s="795"/>
      <c r="Y46" s="795" t="s">
        <v>116</v>
      </c>
      <c r="AA46" s="795"/>
      <c r="AC46" s="951"/>
      <c r="AE46" s="951"/>
      <c r="AG46" s="951"/>
      <c r="AI46" s="951"/>
      <c r="AK46" s="951"/>
      <c r="AM46" s="951"/>
    </row>
    <row r="47" spans="1:41" x14ac:dyDescent="0.15">
      <c r="B47" s="943" t="s">
        <v>22</v>
      </c>
      <c r="C47" s="1313"/>
      <c r="D47" s="1323"/>
      <c r="E47" s="941" t="s">
        <v>326</v>
      </c>
      <c r="G47" s="940"/>
      <c r="I47" s="940"/>
      <c r="K47" s="940"/>
      <c r="M47" s="940"/>
      <c r="O47" s="940"/>
      <c r="Q47" s="796" t="s">
        <v>116</v>
      </c>
      <c r="S47" s="796"/>
      <c r="U47" s="796" t="s">
        <v>116</v>
      </c>
      <c r="W47" s="796"/>
      <c r="Y47" s="796" t="s">
        <v>116</v>
      </c>
      <c r="AA47" s="796"/>
      <c r="AC47" s="940"/>
      <c r="AE47" s="940"/>
      <c r="AG47" s="940"/>
      <c r="AI47" s="940"/>
      <c r="AK47" s="940"/>
      <c r="AM47" s="940"/>
    </row>
    <row r="48" spans="1:41" x14ac:dyDescent="0.15">
      <c r="B48" s="943" t="s">
        <v>21</v>
      </c>
      <c r="C48" s="1313"/>
      <c r="D48" s="1323"/>
      <c r="E48" s="941" t="s">
        <v>321</v>
      </c>
      <c r="G48" s="940"/>
      <c r="I48" s="940"/>
      <c r="K48" s="940"/>
      <c r="M48" s="940"/>
      <c r="O48" s="940"/>
      <c r="Q48" s="796" t="s">
        <v>91</v>
      </c>
      <c r="S48" s="796"/>
      <c r="U48" s="796" t="s">
        <v>91</v>
      </c>
      <c r="W48" s="796"/>
      <c r="Y48" s="796" t="s">
        <v>91</v>
      </c>
      <c r="AA48" s="796"/>
      <c r="AC48" s="940"/>
      <c r="AE48" s="940"/>
      <c r="AG48" s="940"/>
      <c r="AI48" s="940"/>
      <c r="AK48" s="940"/>
      <c r="AM48" s="940"/>
    </row>
    <row r="49" spans="2:41" x14ac:dyDescent="0.15">
      <c r="B49" s="943" t="s">
        <v>21</v>
      </c>
      <c r="C49" s="1313"/>
      <c r="D49" s="1323"/>
      <c r="E49" s="941" t="s">
        <v>322</v>
      </c>
      <c r="G49" s="940"/>
      <c r="I49" s="940"/>
      <c r="K49" s="940"/>
      <c r="M49" s="940"/>
      <c r="O49" s="940"/>
      <c r="Q49" s="796">
        <v>29</v>
      </c>
      <c r="S49" s="796"/>
      <c r="U49" s="796">
        <v>29</v>
      </c>
      <c r="W49" s="796"/>
      <c r="Y49" s="796">
        <v>31</v>
      </c>
      <c r="AA49" s="796"/>
      <c r="AC49" s="940"/>
      <c r="AE49" s="940"/>
      <c r="AG49" s="940"/>
      <c r="AI49" s="940"/>
      <c r="AK49" s="940"/>
      <c r="AM49" s="940"/>
    </row>
    <row r="50" spans="2:41" ht="14" thickBot="1" x14ac:dyDescent="0.2">
      <c r="B50" s="950" t="s">
        <v>21</v>
      </c>
      <c r="C50" s="1314"/>
      <c r="D50" s="1328"/>
      <c r="E50" s="949" t="s">
        <v>323</v>
      </c>
      <c r="G50" s="948"/>
      <c r="I50" s="948"/>
      <c r="K50" s="948"/>
      <c r="M50" s="948"/>
      <c r="O50" s="948"/>
      <c r="Q50" s="797">
        <v>39</v>
      </c>
      <c r="S50" s="797"/>
      <c r="U50" s="797">
        <v>48</v>
      </c>
      <c r="W50" s="797"/>
      <c r="Y50" s="797">
        <v>46</v>
      </c>
      <c r="AA50" s="797"/>
      <c r="AC50" s="948"/>
      <c r="AE50" s="948"/>
      <c r="AG50" s="948"/>
      <c r="AI50" s="948"/>
      <c r="AK50" s="948"/>
      <c r="AM50" s="948"/>
    </row>
    <row r="51" spans="2:41" ht="13.5" customHeight="1" thickTop="1" x14ac:dyDescent="0.15">
      <c r="B51" s="947" t="s">
        <v>317</v>
      </c>
      <c r="C51" s="1315" t="s">
        <v>330</v>
      </c>
      <c r="D51" s="946" t="s">
        <v>114</v>
      </c>
      <c r="E51" s="945" t="s">
        <v>116</v>
      </c>
      <c r="G51" s="944"/>
      <c r="I51" s="944"/>
      <c r="K51" s="944"/>
      <c r="M51" s="944"/>
      <c r="O51" s="944"/>
      <c r="Q51" s="798" t="s">
        <v>116</v>
      </c>
      <c r="S51" s="798"/>
      <c r="U51" s="798" t="s">
        <v>116</v>
      </c>
      <c r="W51" s="798"/>
      <c r="Y51" s="798" t="s">
        <v>116</v>
      </c>
      <c r="AA51" s="798"/>
      <c r="AC51" s="944"/>
      <c r="AE51" s="944"/>
      <c r="AG51" s="944"/>
      <c r="AI51" s="944"/>
      <c r="AK51" s="944"/>
      <c r="AM51" s="944"/>
    </row>
    <row r="52" spans="2:41" x14ac:dyDescent="0.15">
      <c r="B52" s="943" t="s">
        <v>317</v>
      </c>
      <c r="C52" s="1313"/>
      <c r="D52" s="1323" t="s">
        <v>324</v>
      </c>
      <c r="E52" s="941" t="s">
        <v>321</v>
      </c>
      <c r="G52" s="940"/>
      <c r="I52" s="940"/>
      <c r="K52" s="940"/>
      <c r="M52" s="940"/>
      <c r="O52" s="940"/>
      <c r="Q52" s="796" t="s">
        <v>116</v>
      </c>
      <c r="S52" s="796"/>
      <c r="U52" s="796" t="s">
        <v>116</v>
      </c>
      <c r="W52" s="796"/>
      <c r="Y52" s="796" t="s">
        <v>116</v>
      </c>
      <c r="AA52" s="796"/>
      <c r="AC52" s="940"/>
      <c r="AE52" s="940"/>
      <c r="AG52" s="940"/>
      <c r="AI52" s="940"/>
      <c r="AK52" s="940"/>
      <c r="AM52" s="940"/>
    </row>
    <row r="53" spans="2:41" x14ac:dyDescent="0.15">
      <c r="B53" s="943" t="s">
        <v>317</v>
      </c>
      <c r="C53" s="1313"/>
      <c r="D53" s="1323"/>
      <c r="E53" s="941" t="s">
        <v>322</v>
      </c>
      <c r="G53" s="940"/>
      <c r="I53" s="940"/>
      <c r="K53" s="940"/>
      <c r="M53" s="940"/>
      <c r="O53" s="940"/>
      <c r="Q53" s="796" t="s">
        <v>116</v>
      </c>
      <c r="S53" s="796"/>
      <c r="U53" s="796" t="s">
        <v>116</v>
      </c>
      <c r="W53" s="796"/>
      <c r="Y53" s="796" t="s">
        <v>116</v>
      </c>
      <c r="AA53" s="796"/>
      <c r="AC53" s="940"/>
      <c r="AE53" s="940"/>
      <c r="AG53" s="940"/>
      <c r="AI53" s="940"/>
      <c r="AK53" s="940"/>
      <c r="AM53" s="940"/>
    </row>
    <row r="54" spans="2:41" x14ac:dyDescent="0.15">
      <c r="B54" s="943" t="s">
        <v>317</v>
      </c>
      <c r="C54" s="1313"/>
      <c r="D54" s="1323"/>
      <c r="E54" s="941" t="s">
        <v>323</v>
      </c>
      <c r="G54" s="940"/>
      <c r="I54" s="940"/>
      <c r="K54" s="940"/>
      <c r="M54" s="940"/>
      <c r="O54" s="940"/>
      <c r="Q54" s="796" t="s">
        <v>116</v>
      </c>
      <c r="S54" s="796"/>
      <c r="U54" s="796" t="s">
        <v>116</v>
      </c>
      <c r="W54" s="796"/>
      <c r="Y54" s="796" t="s">
        <v>116</v>
      </c>
      <c r="AA54" s="796"/>
      <c r="AC54" s="940"/>
      <c r="AE54" s="940"/>
      <c r="AG54" s="940"/>
      <c r="AI54" s="940"/>
      <c r="AK54" s="940"/>
      <c r="AM54" s="940"/>
    </row>
    <row r="55" spans="2:41" ht="12.75" customHeight="1" x14ac:dyDescent="0.15">
      <c r="B55" s="943" t="s">
        <v>317</v>
      </c>
      <c r="C55" s="1313"/>
      <c r="D55" s="942" t="s">
        <v>10</v>
      </c>
      <c r="E55" s="941" t="s">
        <v>32</v>
      </c>
      <c r="G55" s="940"/>
      <c r="I55" s="940"/>
      <c r="K55" s="940"/>
      <c r="M55" s="940"/>
      <c r="O55" s="940"/>
      <c r="Q55" s="796" t="s">
        <v>116</v>
      </c>
      <c r="S55" s="796"/>
      <c r="U55" s="796" t="s">
        <v>116</v>
      </c>
      <c r="W55" s="796"/>
      <c r="Y55" s="796" t="s">
        <v>116</v>
      </c>
      <c r="AA55" s="796"/>
      <c r="AC55" s="940"/>
      <c r="AE55" s="940"/>
      <c r="AG55" s="940"/>
      <c r="AI55" s="940"/>
      <c r="AK55" s="940"/>
      <c r="AM55" s="940"/>
    </row>
    <row r="56" spans="2:41" ht="14" thickBot="1" x14ac:dyDescent="0.2">
      <c r="B56" s="939" t="s">
        <v>22</v>
      </c>
      <c r="C56" s="1316"/>
      <c r="D56" s="938" t="s">
        <v>9</v>
      </c>
      <c r="E56" s="937" t="s">
        <v>32</v>
      </c>
      <c r="G56" s="936"/>
      <c r="I56" s="936"/>
      <c r="K56" s="936"/>
      <c r="M56" s="936"/>
      <c r="O56" s="936"/>
      <c r="Q56" s="799">
        <v>15</v>
      </c>
      <c r="S56" s="799"/>
      <c r="U56" s="799">
        <v>5</v>
      </c>
      <c r="W56" s="799"/>
      <c r="Y56" s="799" t="s">
        <v>686</v>
      </c>
      <c r="AA56" s="799"/>
      <c r="AC56" s="936"/>
      <c r="AE56" s="936"/>
      <c r="AG56" s="936"/>
      <c r="AI56" s="936"/>
      <c r="AK56" s="936"/>
      <c r="AM56" s="936"/>
    </row>
    <row r="57" spans="2:41" s="933" customFormat="1" ht="4" x14ac:dyDescent="0.1">
      <c r="C57" s="935"/>
      <c r="G57" s="934"/>
      <c r="H57" s="934"/>
      <c r="I57" s="934"/>
      <c r="J57" s="934"/>
      <c r="K57" s="934"/>
      <c r="L57" s="934"/>
      <c r="M57" s="934"/>
      <c r="N57" s="934"/>
      <c r="O57" s="934"/>
      <c r="P57" s="934"/>
      <c r="Q57" s="743"/>
      <c r="R57" s="743"/>
      <c r="S57" s="743"/>
      <c r="T57" s="743"/>
      <c r="U57" s="743"/>
      <c r="V57" s="743"/>
      <c r="W57" s="743"/>
      <c r="X57" s="743"/>
      <c r="Y57" s="743"/>
      <c r="Z57" s="743"/>
      <c r="AA57" s="743"/>
      <c r="AB57" s="743"/>
      <c r="AC57" s="934"/>
      <c r="AD57" s="934"/>
      <c r="AE57" s="934"/>
      <c r="AF57" s="934"/>
      <c r="AG57" s="934"/>
      <c r="AH57" s="934"/>
      <c r="AI57" s="934"/>
      <c r="AJ57" s="934"/>
      <c r="AK57" s="934"/>
      <c r="AL57" s="934"/>
      <c r="AM57" s="934"/>
      <c r="AN57" s="934"/>
      <c r="AO57" s="741"/>
    </row>
    <row r="58" spans="2:41" s="931" customFormat="1" x14ac:dyDescent="0.15">
      <c r="C58" s="932"/>
      <c r="G58" s="929"/>
      <c r="H58" s="929"/>
      <c r="I58" s="929"/>
      <c r="J58" s="929"/>
      <c r="K58" s="929"/>
      <c r="L58" s="929"/>
      <c r="M58" s="929"/>
      <c r="N58" s="929"/>
      <c r="O58" s="929"/>
      <c r="P58" s="929"/>
      <c r="Q58" s="748"/>
      <c r="R58" s="748"/>
      <c r="S58" s="748"/>
      <c r="T58" s="748"/>
      <c r="U58" s="748"/>
      <c r="V58" s="748"/>
      <c r="W58" s="748"/>
      <c r="X58" s="748"/>
      <c r="Y58" s="748"/>
      <c r="Z58" s="748"/>
      <c r="AA58" s="748"/>
      <c r="AB58" s="748"/>
      <c r="AC58" s="929"/>
      <c r="AD58" s="929"/>
      <c r="AE58" s="929"/>
      <c r="AF58" s="929"/>
      <c r="AG58" s="929"/>
      <c r="AH58" s="929"/>
      <c r="AI58" s="929"/>
      <c r="AJ58" s="929"/>
      <c r="AK58" s="929"/>
      <c r="AL58" s="929"/>
      <c r="AM58" s="929"/>
      <c r="AN58" s="929"/>
      <c r="AO58" s="747"/>
    </row>
    <row r="59" spans="2:41" s="931" customFormat="1" x14ac:dyDescent="0.15">
      <c r="C59" s="932"/>
      <c r="G59" s="929"/>
      <c r="H59" s="929"/>
      <c r="I59" s="929"/>
      <c r="J59" s="929"/>
      <c r="K59" s="929"/>
      <c r="L59" s="929"/>
      <c r="M59" s="929"/>
      <c r="N59" s="929"/>
      <c r="O59" s="929"/>
      <c r="P59" s="929"/>
      <c r="Q59" s="748"/>
      <c r="R59" s="748"/>
      <c r="S59" s="748"/>
      <c r="T59" s="748"/>
      <c r="U59" s="748"/>
      <c r="V59" s="748"/>
      <c r="W59" s="748"/>
      <c r="X59" s="748"/>
      <c r="Y59" s="748"/>
      <c r="Z59" s="748"/>
      <c r="AA59" s="748"/>
      <c r="AB59" s="748"/>
      <c r="AC59" s="929"/>
      <c r="AD59" s="929"/>
      <c r="AE59" s="929"/>
      <c r="AF59" s="929"/>
      <c r="AG59" s="929"/>
      <c r="AH59" s="929"/>
      <c r="AI59" s="929"/>
      <c r="AJ59" s="929"/>
      <c r="AK59" s="929"/>
      <c r="AL59" s="929"/>
      <c r="AM59" s="929"/>
      <c r="AN59" s="929"/>
      <c r="AO59" s="747"/>
    </row>
    <row r="60" spans="2:41" s="931" customFormat="1" x14ac:dyDescent="0.15">
      <c r="C60" s="932"/>
      <c r="G60" s="929"/>
      <c r="H60" s="929"/>
      <c r="I60" s="929"/>
      <c r="J60" s="929"/>
      <c r="K60" s="929"/>
      <c r="L60" s="929"/>
      <c r="M60" s="929"/>
      <c r="N60" s="929"/>
      <c r="O60" s="929"/>
      <c r="P60" s="929"/>
      <c r="Q60" s="748"/>
      <c r="R60" s="748"/>
      <c r="S60" s="748"/>
      <c r="T60" s="748"/>
      <c r="U60" s="748"/>
      <c r="V60" s="748"/>
      <c r="W60" s="748"/>
      <c r="X60" s="748"/>
      <c r="Y60" s="748"/>
      <c r="Z60" s="748"/>
      <c r="AA60" s="748"/>
      <c r="AB60" s="748"/>
      <c r="AC60" s="929"/>
      <c r="AD60" s="929"/>
      <c r="AE60" s="929"/>
      <c r="AF60" s="929"/>
      <c r="AG60" s="929"/>
      <c r="AH60" s="929"/>
      <c r="AI60" s="929"/>
      <c r="AJ60" s="929"/>
      <c r="AK60" s="929"/>
      <c r="AL60" s="929"/>
      <c r="AM60" s="929"/>
      <c r="AN60" s="929"/>
      <c r="AO60" s="747"/>
    </row>
    <row r="61" spans="2:41" s="931" customFormat="1" x14ac:dyDescent="0.15">
      <c r="C61" s="932"/>
      <c r="G61" s="929"/>
      <c r="H61" s="929"/>
      <c r="I61" s="929"/>
      <c r="J61" s="929"/>
      <c r="K61" s="929"/>
      <c r="L61" s="929"/>
      <c r="M61" s="929"/>
      <c r="N61" s="929"/>
      <c r="O61" s="929"/>
      <c r="P61" s="929"/>
      <c r="Q61" s="748"/>
      <c r="R61" s="748"/>
      <c r="S61" s="748"/>
      <c r="T61" s="748"/>
      <c r="U61" s="748"/>
      <c r="V61" s="748"/>
      <c r="W61" s="748"/>
      <c r="X61" s="748"/>
      <c r="Y61" s="748"/>
      <c r="Z61" s="748"/>
      <c r="AA61" s="748"/>
      <c r="AB61" s="748"/>
      <c r="AC61" s="929"/>
      <c r="AD61" s="929"/>
      <c r="AE61" s="929"/>
      <c r="AF61" s="929"/>
      <c r="AG61" s="929"/>
      <c r="AH61" s="929"/>
      <c r="AI61" s="929"/>
      <c r="AJ61" s="929"/>
      <c r="AK61" s="929"/>
      <c r="AL61" s="929"/>
      <c r="AM61" s="929"/>
      <c r="AN61" s="929"/>
      <c r="AO61" s="747"/>
    </row>
    <row r="62" spans="2:41" s="931" customFormat="1" x14ac:dyDescent="0.15">
      <c r="C62" s="932"/>
      <c r="G62" s="929"/>
      <c r="H62" s="929"/>
      <c r="I62" s="929"/>
      <c r="J62" s="929"/>
      <c r="K62" s="929"/>
      <c r="L62" s="929"/>
      <c r="M62" s="929"/>
      <c r="N62" s="929"/>
      <c r="O62" s="929"/>
      <c r="P62" s="929"/>
      <c r="Q62" s="748"/>
      <c r="R62" s="748"/>
      <c r="S62" s="748"/>
      <c r="T62" s="748"/>
      <c r="U62" s="748"/>
      <c r="V62" s="748"/>
      <c r="W62" s="748"/>
      <c r="X62" s="748"/>
      <c r="Y62" s="748"/>
      <c r="Z62" s="748"/>
      <c r="AA62" s="748"/>
      <c r="AB62" s="748"/>
      <c r="AC62" s="929"/>
      <c r="AD62" s="929"/>
      <c r="AE62" s="929"/>
      <c r="AF62" s="929"/>
      <c r="AG62" s="929"/>
      <c r="AH62" s="929"/>
      <c r="AI62" s="929"/>
      <c r="AJ62" s="929"/>
      <c r="AK62" s="929"/>
      <c r="AL62" s="929"/>
      <c r="AM62" s="929"/>
      <c r="AN62" s="929"/>
      <c r="AO62" s="747"/>
    </row>
    <row r="63" spans="2:41" s="931" customFormat="1" x14ac:dyDescent="0.15">
      <c r="C63" s="932"/>
      <c r="G63" s="929"/>
      <c r="H63" s="929"/>
      <c r="I63" s="929"/>
      <c r="J63" s="929"/>
      <c r="K63" s="929"/>
      <c r="L63" s="929"/>
      <c r="M63" s="929"/>
      <c r="N63" s="929"/>
      <c r="O63" s="929"/>
      <c r="P63" s="929"/>
      <c r="Q63" s="748"/>
      <c r="R63" s="748"/>
      <c r="S63" s="748"/>
      <c r="T63" s="748"/>
      <c r="U63" s="748"/>
      <c r="V63" s="748"/>
      <c r="W63" s="748"/>
      <c r="X63" s="748"/>
      <c r="Y63" s="748"/>
      <c r="Z63" s="748"/>
      <c r="AA63" s="748"/>
      <c r="AB63" s="748"/>
      <c r="AC63" s="929"/>
      <c r="AD63" s="929"/>
      <c r="AE63" s="929"/>
      <c r="AF63" s="929"/>
      <c r="AG63" s="929"/>
      <c r="AH63" s="929"/>
      <c r="AI63" s="929"/>
      <c r="AJ63" s="929"/>
      <c r="AK63" s="929"/>
      <c r="AL63" s="929"/>
      <c r="AM63" s="929"/>
      <c r="AN63" s="929"/>
      <c r="AO63" s="747"/>
    </row>
    <row r="64" spans="2:41" s="931" customFormat="1" x14ac:dyDescent="0.15">
      <c r="C64" s="932"/>
      <c r="G64" s="929"/>
      <c r="H64" s="929"/>
      <c r="I64" s="929"/>
      <c r="J64" s="929"/>
      <c r="K64" s="929"/>
      <c r="L64" s="929"/>
      <c r="M64" s="929"/>
      <c r="N64" s="929"/>
      <c r="O64" s="929"/>
      <c r="P64" s="929"/>
      <c r="Q64" s="748"/>
      <c r="R64" s="748"/>
      <c r="S64" s="748"/>
      <c r="T64" s="748"/>
      <c r="U64" s="748"/>
      <c r="V64" s="748"/>
      <c r="W64" s="748"/>
      <c r="X64" s="748"/>
      <c r="Y64" s="748"/>
      <c r="Z64" s="748"/>
      <c r="AA64" s="748"/>
      <c r="AB64" s="748"/>
      <c r="AC64" s="929"/>
      <c r="AD64" s="929"/>
      <c r="AE64" s="929"/>
      <c r="AF64" s="929"/>
      <c r="AG64" s="929"/>
      <c r="AH64" s="929"/>
      <c r="AI64" s="929"/>
      <c r="AJ64" s="929"/>
      <c r="AK64" s="929"/>
      <c r="AL64" s="929"/>
      <c r="AM64" s="929"/>
      <c r="AN64" s="929"/>
      <c r="AO64" s="747"/>
    </row>
    <row r="65" spans="3:41" s="931" customFormat="1" x14ac:dyDescent="0.15">
      <c r="C65" s="932"/>
      <c r="G65" s="929"/>
      <c r="H65" s="929"/>
      <c r="I65" s="929"/>
      <c r="J65" s="929"/>
      <c r="K65" s="929"/>
      <c r="L65" s="929"/>
      <c r="M65" s="929"/>
      <c r="N65" s="929"/>
      <c r="O65" s="929"/>
      <c r="P65" s="929"/>
      <c r="Q65" s="748"/>
      <c r="R65" s="748"/>
      <c r="S65" s="748"/>
      <c r="T65" s="748"/>
      <c r="U65" s="748"/>
      <c r="V65" s="748"/>
      <c r="W65" s="748"/>
      <c r="X65" s="748"/>
      <c r="Y65" s="748"/>
      <c r="Z65" s="748"/>
      <c r="AA65" s="748"/>
      <c r="AB65" s="748"/>
      <c r="AC65" s="929"/>
      <c r="AD65" s="929"/>
      <c r="AE65" s="929"/>
      <c r="AF65" s="929"/>
      <c r="AG65" s="929"/>
      <c r="AH65" s="929"/>
      <c r="AI65" s="929"/>
      <c r="AJ65" s="929"/>
      <c r="AK65" s="929"/>
      <c r="AL65" s="929"/>
      <c r="AM65" s="929"/>
      <c r="AN65" s="929"/>
      <c r="AO65" s="747"/>
    </row>
    <row r="66" spans="3:41" s="931" customFormat="1" x14ac:dyDescent="0.15">
      <c r="C66" s="932"/>
      <c r="G66" s="929"/>
      <c r="H66" s="929"/>
      <c r="I66" s="929"/>
      <c r="J66" s="929"/>
      <c r="K66" s="929"/>
      <c r="L66" s="929"/>
      <c r="M66" s="929"/>
      <c r="N66" s="929"/>
      <c r="O66" s="929"/>
      <c r="P66" s="929"/>
      <c r="Q66" s="748"/>
      <c r="R66" s="748"/>
      <c r="S66" s="748"/>
      <c r="T66" s="748"/>
      <c r="U66" s="748"/>
      <c r="V66" s="748"/>
      <c r="W66" s="748"/>
      <c r="X66" s="748"/>
      <c r="Y66" s="748"/>
      <c r="Z66" s="748"/>
      <c r="AA66" s="748"/>
      <c r="AB66" s="748"/>
      <c r="AC66" s="929"/>
      <c r="AD66" s="929"/>
      <c r="AE66" s="929"/>
      <c r="AF66" s="929"/>
      <c r="AG66" s="929"/>
      <c r="AH66" s="929"/>
      <c r="AI66" s="929"/>
      <c r="AJ66" s="929"/>
      <c r="AK66" s="929"/>
      <c r="AL66" s="929"/>
      <c r="AM66" s="929"/>
      <c r="AN66" s="929"/>
      <c r="AO66" s="747"/>
    </row>
    <row r="67" spans="3:41" s="931" customFormat="1" x14ac:dyDescent="0.15">
      <c r="C67" s="932"/>
      <c r="G67" s="929"/>
      <c r="H67" s="929"/>
      <c r="I67" s="929"/>
      <c r="J67" s="929"/>
      <c r="K67" s="929"/>
      <c r="L67" s="929"/>
      <c r="M67" s="929"/>
      <c r="N67" s="929"/>
      <c r="O67" s="929"/>
      <c r="P67" s="929"/>
      <c r="Q67" s="748"/>
      <c r="R67" s="748"/>
      <c r="S67" s="748"/>
      <c r="T67" s="748"/>
      <c r="U67" s="748"/>
      <c r="V67" s="748"/>
      <c r="W67" s="748"/>
      <c r="X67" s="748"/>
      <c r="Y67" s="748"/>
      <c r="Z67" s="748"/>
      <c r="AA67" s="748"/>
      <c r="AB67" s="748"/>
      <c r="AC67" s="929"/>
      <c r="AD67" s="929"/>
      <c r="AE67" s="929"/>
      <c r="AF67" s="929"/>
      <c r="AG67" s="929"/>
      <c r="AH67" s="929"/>
      <c r="AI67" s="929"/>
      <c r="AJ67" s="929"/>
      <c r="AK67" s="929"/>
      <c r="AL67" s="929"/>
      <c r="AM67" s="929"/>
      <c r="AN67" s="929"/>
      <c r="AO67" s="747"/>
    </row>
  </sheetData>
  <sheetProtection selectLockedCells="1"/>
  <protectedRanges>
    <protectedRange sqref="K6 S6 U6 M6 G6 Q6 I6 O6 AA6 AC6 AE6 AG6 AI6 Y6 W6 AK6 AM6" name="Range1_2_1_1_1"/>
  </protectedRanges>
  <mergeCells count="20">
    <mergeCell ref="C51:C56"/>
    <mergeCell ref="D52:D54"/>
    <mergeCell ref="C10:C11"/>
    <mergeCell ref="C15:C16"/>
    <mergeCell ref="C23:C25"/>
    <mergeCell ref="C26:C29"/>
    <mergeCell ref="C30:C33"/>
    <mergeCell ref="C34:C37"/>
    <mergeCell ref="B45:E45"/>
    <mergeCell ref="D46:D50"/>
    <mergeCell ref="B2:D2"/>
    <mergeCell ref="E2:E4"/>
    <mergeCell ref="C46:C50"/>
    <mergeCell ref="C38:C40"/>
    <mergeCell ref="C41:C43"/>
    <mergeCell ref="C18:C22"/>
    <mergeCell ref="C12:C14"/>
    <mergeCell ref="B3:D3"/>
    <mergeCell ref="B4:D4"/>
    <mergeCell ref="B6:D6"/>
  </mergeCells>
  <conditionalFormatting sqref="B1 B57:B1048576 B5 B7:B44">
    <cfRule type="cellIs" dxfId="629" priority="247" operator="equal">
      <formula>"N"</formula>
    </cfRule>
    <cfRule type="cellIs" dxfId="628" priority="249" operator="equal">
      <formula>"M"</formula>
    </cfRule>
  </conditionalFormatting>
  <conditionalFormatting sqref="D1:H1 D57:H1048576 F46:H56 F2:H4 D5:H5 D7:H44 AN7:AN44 AN1:AN5 AN46:AN1048576">
    <cfRule type="expression" dxfId="627" priority="244">
      <formula>IF($B1="M",TRUE,FALSE)</formula>
    </cfRule>
    <cfRule type="expression" dxfId="626" priority="248">
      <formula>IF($B1="n",TRUE,FALSE)</formula>
    </cfRule>
  </conditionalFormatting>
  <conditionalFormatting sqref="A46:A56 A7:B43 A1:H1 A57:H1048576 F46:H56 D7:H43 A2:A4 F2:H4 A5:H5 A44:H44 AN1:AN5 AN7:AN44 AN46:AN1048576 AP46:XFD1048576 AP7:XFD44 AP1:XFD5">
    <cfRule type="cellIs" dxfId="625" priority="246" operator="equal">
      <formula>"?"</formula>
    </cfRule>
    <cfRule type="containsBlanks" dxfId="624" priority="250">
      <formula>LEN(TRIM(A1))=0</formula>
    </cfRule>
  </conditionalFormatting>
  <conditionalFormatting sqref="G1:H5 G7:H44 AN7:AN44 AN1:AN5 AN46:AN1048576 G46:H1048576">
    <cfRule type="cellIs" dxfId="623" priority="245" operator="equal">
      <formula>"N/A"</formula>
    </cfRule>
  </conditionalFormatting>
  <conditionalFormatting sqref="B2">
    <cfRule type="cellIs" dxfId="622" priority="236" operator="equal">
      <formula>"N"</formula>
    </cfRule>
    <cfRule type="cellIs" dxfId="621" priority="238" operator="equal">
      <formula>"M"</formula>
    </cfRule>
  </conditionalFormatting>
  <conditionalFormatting sqref="E2:E4">
    <cfRule type="expression" dxfId="620" priority="240">
      <formula>IF($B2="M",TRUE,FALSE)</formula>
    </cfRule>
    <cfRule type="expression" dxfId="619" priority="242">
      <formula>IF($B2="n",TRUE,FALSE)</formula>
    </cfRule>
  </conditionalFormatting>
  <conditionalFormatting sqref="E2:E4">
    <cfRule type="cellIs" dxfId="618" priority="241" operator="equal">
      <formula>"?"</formula>
    </cfRule>
    <cfRule type="containsBlanks" dxfId="617" priority="243">
      <formula>LEN(TRIM(E2))=0</formula>
    </cfRule>
  </conditionalFormatting>
  <conditionalFormatting sqref="D2">
    <cfRule type="expression" dxfId="616" priority="234">
      <formula>IF($B2="M",TRUE,FALSE)</formula>
    </cfRule>
    <cfRule type="expression" dxfId="615" priority="237">
      <formula>IF($B2="n",TRUE,FALSE)</formula>
    </cfRule>
  </conditionalFormatting>
  <conditionalFormatting sqref="B2:D2">
    <cfRule type="cellIs" dxfId="614" priority="235" operator="equal">
      <formula>"?"</formula>
    </cfRule>
    <cfRule type="containsBlanks" dxfId="613" priority="239">
      <formula>LEN(TRIM(B2))=0</formula>
    </cfRule>
  </conditionalFormatting>
  <conditionalFormatting sqref="I45:P45 AC45:AM45">
    <cfRule type="expression" dxfId="612" priority="217">
      <formula>IF($B45="M",TRUE,FALSE)</formula>
    </cfRule>
    <cfRule type="expression" dxfId="611" priority="220">
      <formula>IF($B45="n",TRUE,FALSE)</formula>
    </cfRule>
  </conditionalFormatting>
  <conditionalFormatting sqref="I1:P5 I46:P1048576 I7:P44 AC46:AM1048576 AC7:AM44 AC1:AM5">
    <cfRule type="expression" dxfId="610" priority="229">
      <formula>IF($B1="M",TRUE,FALSE)</formula>
    </cfRule>
    <cfRule type="expression" dxfId="609" priority="232">
      <formula>IF($B1="n",TRUE,FALSE)</formula>
    </cfRule>
  </conditionalFormatting>
  <conditionalFormatting sqref="I1:P5 I46:P1048576 I7:P44 AC46:AM1048576 AC7:AM44 AC1:AM5">
    <cfRule type="cellIs" dxfId="608" priority="231" operator="equal">
      <formula>"?"</formula>
    </cfRule>
    <cfRule type="containsBlanks" dxfId="607" priority="233">
      <formula>LEN(TRIM(I1))=0</formula>
    </cfRule>
  </conditionalFormatting>
  <conditionalFormatting sqref="I1:P5 I46:P1048576 I7:P44 AC46:AM1048576 AC7:AM44 AC1:AM5">
    <cfRule type="cellIs" dxfId="606" priority="230" operator="equal">
      <formula>"N/A"</formula>
    </cfRule>
  </conditionalFormatting>
  <conditionalFormatting sqref="B45">
    <cfRule type="cellIs" dxfId="605" priority="225" operator="equal">
      <formula>"N"</formula>
    </cfRule>
    <cfRule type="cellIs" dxfId="604" priority="227" operator="equal">
      <formula>"M"</formula>
    </cfRule>
  </conditionalFormatting>
  <conditionalFormatting sqref="D45:H45 AN45">
    <cfRule type="expression" dxfId="603" priority="222">
      <formula>IF($B45="M",TRUE,FALSE)</formula>
    </cfRule>
    <cfRule type="expression" dxfId="602" priority="226">
      <formula>IF($B45="n",TRUE,FALSE)</formula>
    </cfRule>
  </conditionalFormatting>
  <conditionalFormatting sqref="A45:H45 AN45 AP45:XFD45">
    <cfRule type="cellIs" dxfId="601" priority="224" operator="equal">
      <formula>"?"</formula>
    </cfRule>
    <cfRule type="containsBlanks" dxfId="600" priority="228">
      <formula>LEN(TRIM(A45))=0</formula>
    </cfRule>
  </conditionalFormatting>
  <conditionalFormatting sqref="G45:H45 AN45">
    <cfRule type="cellIs" dxfId="599" priority="223" operator="equal">
      <formula>"N/A"</formula>
    </cfRule>
  </conditionalFormatting>
  <conditionalFormatting sqref="I45:P45 AC45:AM45">
    <cfRule type="cellIs" dxfId="598" priority="219" operator="equal">
      <formula>"?"</formula>
    </cfRule>
    <cfRule type="containsBlanks" dxfId="597" priority="221">
      <formula>LEN(TRIM(I45))=0</formula>
    </cfRule>
  </conditionalFormatting>
  <conditionalFormatting sqref="I45:P45 AC45:AM45">
    <cfRule type="cellIs" dxfId="596" priority="218" operator="equal">
      <formula>"N/A"</formula>
    </cfRule>
  </conditionalFormatting>
  <conditionalFormatting sqref="F6:H6 AN6">
    <cfRule type="expression" dxfId="595" priority="212">
      <formula>IF($B6="M",TRUE,FALSE)</formula>
    </cfRule>
    <cfRule type="expression" dxfId="594" priority="215">
      <formula>IF($B6="n",TRUE,FALSE)</formula>
    </cfRule>
  </conditionalFormatting>
  <conditionalFormatting sqref="A6 F6:H6 AN6 AP6:XFD6">
    <cfRule type="cellIs" dxfId="593" priority="214" operator="equal">
      <formula>"?"</formula>
    </cfRule>
    <cfRule type="containsBlanks" dxfId="592" priority="216">
      <formula>LEN(TRIM(A6))=0</formula>
    </cfRule>
  </conditionalFormatting>
  <conditionalFormatting sqref="G6:H6 AN6">
    <cfRule type="cellIs" dxfId="591" priority="213" operator="equal">
      <formula>"N/A"</formula>
    </cfRule>
  </conditionalFormatting>
  <conditionalFormatting sqref="B6">
    <cfRule type="cellIs" dxfId="590" priority="208" operator="equal">
      <formula>"N"</formula>
    </cfRule>
    <cfRule type="cellIs" dxfId="589" priority="210" operator="equal">
      <formula>"M"</formula>
    </cfRule>
  </conditionalFormatting>
  <conditionalFormatting sqref="D6:E6">
    <cfRule type="expression" dxfId="588" priority="206">
      <formula>IF($B6="M",TRUE,FALSE)</formula>
    </cfRule>
    <cfRule type="expression" dxfId="587" priority="209">
      <formula>IF($B6="n",TRUE,FALSE)</formula>
    </cfRule>
  </conditionalFormatting>
  <conditionalFormatting sqref="B6:E6">
    <cfRule type="cellIs" dxfId="586" priority="207" operator="equal">
      <formula>"?"</formula>
    </cfRule>
    <cfRule type="containsBlanks" dxfId="585" priority="211">
      <formula>LEN(TRIM(B6))=0</formula>
    </cfRule>
  </conditionalFormatting>
  <conditionalFormatting sqref="I6:P6 AC6:AM6">
    <cfRule type="expression" dxfId="584" priority="201">
      <formula>IF($B6="M",TRUE,FALSE)</formula>
    </cfRule>
    <cfRule type="expression" dxfId="583" priority="204">
      <formula>IF($B6="n",TRUE,FALSE)</formula>
    </cfRule>
  </conditionalFormatting>
  <conditionalFormatting sqref="I6:P6 AC6:AM6">
    <cfRule type="cellIs" dxfId="582" priority="203" operator="equal">
      <formula>"?"</formula>
    </cfRule>
    <cfRule type="containsBlanks" dxfId="581" priority="205">
      <formula>LEN(TRIM(I6))=0</formula>
    </cfRule>
  </conditionalFormatting>
  <conditionalFormatting sqref="I6:P6 AC6:AM6">
    <cfRule type="cellIs" dxfId="580" priority="202" operator="equal">
      <formula>"N/A"</formula>
    </cfRule>
  </conditionalFormatting>
  <conditionalFormatting sqref="C7:C43">
    <cfRule type="cellIs" dxfId="579" priority="199" operator="equal">
      <formula>"?"</formula>
    </cfRule>
    <cfRule type="containsBlanks" dxfId="578" priority="200">
      <formula>LEN(TRIM(C7))=0</formula>
    </cfRule>
  </conditionalFormatting>
  <conditionalFormatting sqref="B46:B56">
    <cfRule type="cellIs" dxfId="577" priority="195" operator="equal">
      <formula>"N"</formula>
    </cfRule>
    <cfRule type="cellIs" dxfId="576" priority="197" operator="equal">
      <formula>"M"</formula>
    </cfRule>
  </conditionalFormatting>
  <conditionalFormatting sqref="D46:E56">
    <cfRule type="expression" dxfId="575" priority="193">
      <formula>IF($B46="M",TRUE,FALSE)</formula>
    </cfRule>
    <cfRule type="expression" dxfId="574" priority="196">
      <formula>IF($B46="n",TRUE,FALSE)</formula>
    </cfRule>
  </conditionalFormatting>
  <conditionalFormatting sqref="B46:B56 D46:E56">
    <cfRule type="cellIs" dxfId="573" priority="194" operator="equal">
      <formula>"?"</formula>
    </cfRule>
    <cfRule type="containsBlanks" dxfId="572" priority="198">
      <formula>LEN(TRIM(B46))=0</formula>
    </cfRule>
  </conditionalFormatting>
  <conditionalFormatting sqref="C46:C56">
    <cfRule type="cellIs" dxfId="571" priority="191" operator="equal">
      <formula>"?"</formula>
    </cfRule>
    <cfRule type="containsBlanks" dxfId="570" priority="192">
      <formula>LEN(TRIM(C46))=0</formula>
    </cfRule>
  </conditionalFormatting>
  <conditionalFormatting sqref="B3">
    <cfRule type="cellIs" dxfId="569" priority="187" operator="equal">
      <formula>"N"</formula>
    </cfRule>
    <cfRule type="cellIs" dxfId="568" priority="189" operator="equal">
      <formula>"M"</formula>
    </cfRule>
  </conditionalFormatting>
  <conditionalFormatting sqref="D3">
    <cfRule type="expression" dxfId="567" priority="185">
      <formula>IF($B3="M",TRUE,FALSE)</formula>
    </cfRule>
    <cfRule type="expression" dxfId="566" priority="188">
      <formula>IF($B3="n",TRUE,FALSE)</formula>
    </cfRule>
  </conditionalFormatting>
  <conditionalFormatting sqref="B3:D3">
    <cfRule type="cellIs" dxfId="565" priority="186" operator="equal">
      <formula>"?"</formula>
    </cfRule>
    <cfRule type="containsBlanks" dxfId="564" priority="190">
      <formula>LEN(TRIM(B3))=0</formula>
    </cfRule>
  </conditionalFormatting>
  <conditionalFormatting sqref="B4">
    <cfRule type="cellIs" dxfId="563" priority="181" operator="equal">
      <formula>"N"</formula>
    </cfRule>
    <cfRule type="cellIs" dxfId="562" priority="183" operator="equal">
      <formula>"M"</formula>
    </cfRule>
  </conditionalFormatting>
  <conditionalFormatting sqref="D4">
    <cfRule type="expression" dxfId="561" priority="179">
      <formula>IF($B4="M",TRUE,FALSE)</formula>
    </cfRule>
    <cfRule type="expression" dxfId="560" priority="182">
      <formula>IF($B4="n",TRUE,FALSE)</formula>
    </cfRule>
  </conditionalFormatting>
  <conditionalFormatting sqref="B4:D4">
    <cfRule type="cellIs" dxfId="559" priority="180" operator="equal">
      <formula>"?"</formula>
    </cfRule>
    <cfRule type="containsBlanks" dxfId="558" priority="184">
      <formula>LEN(TRIM(B4))=0</formula>
    </cfRule>
  </conditionalFormatting>
  <conditionalFormatting sqref="AO1:AO13 AO15:AO47 AO49:AO1048576">
    <cfRule type="cellIs" dxfId="557" priority="157" operator="equal">
      <formula>"N/A"</formula>
    </cfRule>
    <cfRule type="cellIs" dxfId="556" priority="158" operator="equal">
      <formula>"?"</formula>
    </cfRule>
  </conditionalFormatting>
  <conditionalFormatting sqref="AO14">
    <cfRule type="cellIs" dxfId="555" priority="155" operator="equal">
      <formula>"?"</formula>
    </cfRule>
    <cfRule type="containsBlanks" dxfId="554" priority="156">
      <formula>LEN(TRIM(AO14))=0</formula>
    </cfRule>
  </conditionalFormatting>
  <conditionalFormatting sqref="AO1:AO47 AO49:AO1048576">
    <cfRule type="notContainsBlanks" dxfId="553" priority="154">
      <formula>LEN(TRIM(AO1))&gt;0</formula>
    </cfRule>
  </conditionalFormatting>
  <conditionalFormatting sqref="AO48">
    <cfRule type="cellIs" dxfId="552" priority="152" operator="equal">
      <formula>"N/A"</formula>
    </cfRule>
    <cfRule type="cellIs" dxfId="551" priority="153" operator="equal">
      <formula>"?"</formula>
    </cfRule>
  </conditionalFormatting>
  <conditionalFormatting sqref="AO48">
    <cfRule type="notContainsBlanks" dxfId="550" priority="151">
      <formula>LEN(TRIM(AO48))&gt;0</formula>
    </cfRule>
  </conditionalFormatting>
  <conditionalFormatting sqref="Q6 AA6 W6:Y6 S6:U6">
    <cfRule type="expression" dxfId="549" priority="121">
      <formula>IF($B6="M",TRUE,FALSE)</formula>
    </cfRule>
    <cfRule type="expression" dxfId="548" priority="124">
      <formula>IF($B6="n",TRUE,FALSE)</formula>
    </cfRule>
  </conditionalFormatting>
  <conditionalFormatting sqref="Q1:Q5 Q7:Q1048576 AA7:AA1048576 AA1:AA5 W7:Y1048576 W1:Y5 S7:U1048576 S1:U5">
    <cfRule type="expression" dxfId="547" priority="126">
      <formula>IF($B1="M",TRUE,FALSE)</formula>
    </cfRule>
    <cfRule type="expression" dxfId="546" priority="129">
      <formula>IF($B1="n",TRUE,FALSE)</formula>
    </cfRule>
  </conditionalFormatting>
  <conditionalFormatting sqref="Q1:Q5 Q7:Q1048576 AA7:AA1048576 AA1:AA5 W7:Y1048576 W1:Y5 S7:U1048576 S1:U5">
    <cfRule type="cellIs" dxfId="545" priority="128" operator="equal">
      <formula>"?"</formula>
    </cfRule>
    <cfRule type="containsBlanks" dxfId="544" priority="130">
      <formula>LEN(TRIM(Q1))=0</formula>
    </cfRule>
  </conditionalFormatting>
  <conditionalFormatting sqref="Q1:Q5 Q7:Q1048576 AA7:AA1048576 AA1:AA5 W7:Y1048576 W1:Y5 S7:U1048576 S1:U5">
    <cfRule type="cellIs" dxfId="543" priority="127" operator="equal">
      <formula>"N/A"</formula>
    </cfRule>
  </conditionalFormatting>
  <conditionalFormatting sqref="Q6 AA6 W6:Y6 S6:U6">
    <cfRule type="cellIs" dxfId="542" priority="123" operator="equal">
      <formula>"?"</formula>
    </cfRule>
    <cfRule type="containsBlanks" dxfId="541" priority="125">
      <formula>LEN(TRIM(Q6))=0</formula>
    </cfRule>
  </conditionalFormatting>
  <conditionalFormatting sqref="Q6 AA6 W6:Y6 S6:U6">
    <cfRule type="cellIs" dxfId="540" priority="122" operator="equal">
      <formula>"N/A"</formula>
    </cfRule>
  </conditionalFormatting>
  <conditionalFormatting sqref="AB45">
    <cfRule type="expression" dxfId="539" priority="111">
      <formula>IF($B45="M",TRUE,FALSE)</formula>
    </cfRule>
    <cfRule type="expression" dxfId="538" priority="114">
      <formula>IF($B45="n",TRUE,FALSE)</formula>
    </cfRule>
  </conditionalFormatting>
  <conditionalFormatting sqref="AB38:AB44 AB7:AB22 AB49:AB1048576 AB26:AB33 AB1:AB5">
    <cfRule type="expression" dxfId="537" priority="116">
      <formula>IF($B1="M",TRUE,FALSE)</formula>
    </cfRule>
    <cfRule type="expression" dxfId="536" priority="119">
      <formula>IF($B1="n",TRUE,FALSE)</formula>
    </cfRule>
  </conditionalFormatting>
  <conditionalFormatting sqref="AB38:AB44 AB7:AB22 AB49:AB1048576 AB26:AB33 AB1:AB5">
    <cfRule type="cellIs" dxfId="535" priority="118" operator="equal">
      <formula>"?"</formula>
    </cfRule>
    <cfRule type="containsBlanks" dxfId="534" priority="120">
      <formula>LEN(TRIM(AB1))=0</formula>
    </cfRule>
  </conditionalFormatting>
  <conditionalFormatting sqref="AB38:AB44 AB7:AB22 AB49:AB1048576 AB26:AB33 AB1:AB5">
    <cfRule type="cellIs" dxfId="533" priority="117" operator="equal">
      <formula>"N/A"</formula>
    </cfRule>
  </conditionalFormatting>
  <conditionalFormatting sqref="AB45">
    <cfRule type="cellIs" dxfId="532" priority="113" operator="equal">
      <formula>"?"</formula>
    </cfRule>
    <cfRule type="containsBlanks" dxfId="531" priority="115">
      <formula>LEN(TRIM(AB45))=0</formula>
    </cfRule>
  </conditionalFormatting>
  <conditionalFormatting sqref="AB45">
    <cfRule type="cellIs" dxfId="530" priority="112" operator="equal">
      <formula>"N/A"</formula>
    </cfRule>
  </conditionalFormatting>
  <conditionalFormatting sqref="AB6">
    <cfRule type="expression" dxfId="529" priority="106">
      <formula>IF($B6="M",TRUE,FALSE)</formula>
    </cfRule>
    <cfRule type="expression" dxfId="528" priority="109">
      <formula>IF($B6="n",TRUE,FALSE)</formula>
    </cfRule>
  </conditionalFormatting>
  <conditionalFormatting sqref="AB6">
    <cfRule type="cellIs" dxfId="527" priority="108" operator="equal">
      <formula>"?"</formula>
    </cfRule>
    <cfRule type="containsBlanks" dxfId="526" priority="110">
      <formula>LEN(TRIM(AB6))=0</formula>
    </cfRule>
  </conditionalFormatting>
  <conditionalFormatting sqref="AB6">
    <cfRule type="cellIs" dxfId="525" priority="107" operator="equal">
      <formula>"N/A"</formula>
    </cfRule>
  </conditionalFormatting>
  <conditionalFormatting sqref="AB23:AB25">
    <cfRule type="expression" dxfId="524" priority="101">
      <formula>IF($B23="M",TRUE,FALSE)</formula>
    </cfRule>
    <cfRule type="expression" dxfId="523" priority="104">
      <formula>IF($B23="n",TRUE,FALSE)</formula>
    </cfRule>
  </conditionalFormatting>
  <conditionalFormatting sqref="AB23:AB25">
    <cfRule type="cellIs" dxfId="522" priority="103" operator="equal">
      <formula>"?"</formula>
    </cfRule>
    <cfRule type="containsBlanks" dxfId="521" priority="105">
      <formula>LEN(TRIM(AB23))=0</formula>
    </cfRule>
  </conditionalFormatting>
  <conditionalFormatting sqref="AB23:AB25">
    <cfRule type="cellIs" dxfId="520" priority="102" operator="equal">
      <formula>"N/A"</formula>
    </cfRule>
  </conditionalFormatting>
  <conditionalFormatting sqref="AB34:AB37">
    <cfRule type="expression" dxfId="519" priority="96">
      <formula>IF($B34="M",TRUE,FALSE)</formula>
    </cfRule>
    <cfRule type="expression" dxfId="518" priority="99">
      <formula>IF($B34="n",TRUE,FALSE)</formula>
    </cfRule>
  </conditionalFormatting>
  <conditionalFormatting sqref="AB34:AB37">
    <cfRule type="cellIs" dxfId="517" priority="98" operator="equal">
      <formula>"?"</formula>
    </cfRule>
    <cfRule type="containsBlanks" dxfId="516" priority="100">
      <formula>LEN(TRIM(AB34))=0</formula>
    </cfRule>
  </conditionalFormatting>
  <conditionalFormatting sqref="AB34:AB37">
    <cfRule type="cellIs" dxfId="515" priority="97" operator="equal">
      <formula>"N/A"</formula>
    </cfRule>
  </conditionalFormatting>
  <conditionalFormatting sqref="AB46:AB48">
    <cfRule type="expression" dxfId="514" priority="91">
      <formula>IF($B46="M",TRUE,FALSE)</formula>
    </cfRule>
    <cfRule type="expression" dxfId="513" priority="94">
      <formula>IF($B46="n",TRUE,FALSE)</formula>
    </cfRule>
  </conditionalFormatting>
  <conditionalFormatting sqref="AB46:AB48">
    <cfRule type="cellIs" dxfId="512" priority="93" operator="equal">
      <formula>"?"</formula>
    </cfRule>
    <cfRule type="containsBlanks" dxfId="511" priority="95">
      <formula>LEN(TRIM(AB46))=0</formula>
    </cfRule>
  </conditionalFormatting>
  <conditionalFormatting sqref="AB46:AB48">
    <cfRule type="cellIs" dxfId="510" priority="92" operator="equal">
      <formula>"N/A"</formula>
    </cfRule>
  </conditionalFormatting>
  <conditionalFormatting sqref="Z45">
    <cfRule type="expression" dxfId="509" priority="81">
      <formula>IF($B45="M",TRUE,FALSE)</formula>
    </cfRule>
    <cfRule type="expression" dxfId="508" priority="84">
      <formula>IF($B45="n",TRUE,FALSE)</formula>
    </cfRule>
  </conditionalFormatting>
  <conditionalFormatting sqref="Z38:Z44 Z7:Z22 Z49:Z1048576 Z26:Z33 Z1:Z5">
    <cfRule type="expression" dxfId="507" priority="86">
      <formula>IF($B1="M",TRUE,FALSE)</formula>
    </cfRule>
    <cfRule type="expression" dxfId="506" priority="89">
      <formula>IF($B1="n",TRUE,FALSE)</formula>
    </cfRule>
  </conditionalFormatting>
  <conditionalFormatting sqref="Z38:Z44 Z7:Z22 Z49:Z1048576 Z26:Z33 Z1:Z5">
    <cfRule type="cellIs" dxfId="505" priority="88" operator="equal">
      <formula>"?"</formula>
    </cfRule>
    <cfRule type="containsBlanks" dxfId="504" priority="90">
      <formula>LEN(TRIM(Z1))=0</formula>
    </cfRule>
  </conditionalFormatting>
  <conditionalFormatting sqref="Z38:Z44 Z7:Z22 Z49:Z1048576 Z26:Z33 Z1:Z5">
    <cfRule type="cellIs" dxfId="503" priority="87" operator="equal">
      <formula>"N/A"</formula>
    </cfRule>
  </conditionalFormatting>
  <conditionalFormatting sqref="Z45">
    <cfRule type="cellIs" dxfId="502" priority="83" operator="equal">
      <formula>"?"</formula>
    </cfRule>
    <cfRule type="containsBlanks" dxfId="501" priority="85">
      <formula>LEN(TRIM(Z45))=0</formula>
    </cfRule>
  </conditionalFormatting>
  <conditionalFormatting sqref="Z45">
    <cfRule type="cellIs" dxfId="500" priority="82" operator="equal">
      <formula>"N/A"</formula>
    </cfRule>
  </conditionalFormatting>
  <conditionalFormatting sqref="Z6">
    <cfRule type="expression" dxfId="499" priority="76">
      <formula>IF($B6="M",TRUE,FALSE)</formula>
    </cfRule>
    <cfRule type="expression" dxfId="498" priority="79">
      <formula>IF($B6="n",TRUE,FALSE)</formula>
    </cfRule>
  </conditionalFormatting>
  <conditionalFormatting sqref="Z6">
    <cfRule type="cellIs" dxfId="497" priority="78" operator="equal">
      <formula>"?"</formula>
    </cfRule>
    <cfRule type="containsBlanks" dxfId="496" priority="80">
      <formula>LEN(TRIM(Z6))=0</formula>
    </cfRule>
  </conditionalFormatting>
  <conditionalFormatting sqref="Z6">
    <cfRule type="cellIs" dxfId="495" priority="77" operator="equal">
      <formula>"N/A"</formula>
    </cfRule>
  </conditionalFormatting>
  <conditionalFormatting sqref="Z23:Z25">
    <cfRule type="expression" dxfId="494" priority="71">
      <formula>IF($B23="M",TRUE,FALSE)</formula>
    </cfRule>
    <cfRule type="expression" dxfId="493" priority="74">
      <formula>IF($B23="n",TRUE,FALSE)</formula>
    </cfRule>
  </conditionalFormatting>
  <conditionalFormatting sqref="Z23:Z25">
    <cfRule type="cellIs" dxfId="492" priority="73" operator="equal">
      <formula>"?"</formula>
    </cfRule>
    <cfRule type="containsBlanks" dxfId="491" priority="75">
      <formula>LEN(TRIM(Z23))=0</formula>
    </cfRule>
  </conditionalFormatting>
  <conditionalFormatting sqref="Z23:Z25">
    <cfRule type="cellIs" dxfId="490" priority="72" operator="equal">
      <formula>"N/A"</formula>
    </cfRule>
  </conditionalFormatting>
  <conditionalFormatting sqref="Z34:Z37">
    <cfRule type="expression" dxfId="489" priority="66">
      <formula>IF($B34="M",TRUE,FALSE)</formula>
    </cfRule>
    <cfRule type="expression" dxfId="488" priority="69">
      <formula>IF($B34="n",TRUE,FALSE)</formula>
    </cfRule>
  </conditionalFormatting>
  <conditionalFormatting sqref="Z34:Z37">
    <cfRule type="cellIs" dxfId="487" priority="68" operator="equal">
      <formula>"?"</formula>
    </cfRule>
    <cfRule type="containsBlanks" dxfId="486" priority="70">
      <formula>LEN(TRIM(Z34))=0</formula>
    </cfRule>
  </conditionalFormatting>
  <conditionalFormatting sqref="Z34:Z37">
    <cfRule type="cellIs" dxfId="485" priority="67" operator="equal">
      <formula>"N/A"</formula>
    </cfRule>
  </conditionalFormatting>
  <conditionalFormatting sqref="Z46:Z48">
    <cfRule type="expression" dxfId="484" priority="61">
      <formula>IF($B46="M",TRUE,FALSE)</formula>
    </cfRule>
    <cfRule type="expression" dxfId="483" priority="64">
      <formula>IF($B46="n",TRUE,FALSE)</formula>
    </cfRule>
  </conditionalFormatting>
  <conditionalFormatting sqref="Z46:Z48">
    <cfRule type="cellIs" dxfId="482" priority="63" operator="equal">
      <formula>"?"</formula>
    </cfRule>
    <cfRule type="containsBlanks" dxfId="481" priority="65">
      <formula>LEN(TRIM(Z46))=0</formula>
    </cfRule>
  </conditionalFormatting>
  <conditionalFormatting sqref="Z46:Z48">
    <cfRule type="cellIs" dxfId="480" priority="62" operator="equal">
      <formula>"N/A"</formula>
    </cfRule>
  </conditionalFormatting>
  <conditionalFormatting sqref="V45">
    <cfRule type="expression" dxfId="479" priority="51">
      <formula>IF($B45="M",TRUE,FALSE)</formula>
    </cfRule>
    <cfRule type="expression" dxfId="478" priority="54">
      <formula>IF($B45="n",TRUE,FALSE)</formula>
    </cfRule>
  </conditionalFormatting>
  <conditionalFormatting sqref="V38:V44 V7:V22 V49:V1048576 V26:V33 V1:V5">
    <cfRule type="expression" dxfId="477" priority="56">
      <formula>IF($B1="M",TRUE,FALSE)</formula>
    </cfRule>
    <cfRule type="expression" dxfId="476" priority="59">
      <formula>IF($B1="n",TRUE,FALSE)</formula>
    </cfRule>
  </conditionalFormatting>
  <conditionalFormatting sqref="V38:V44 V7:V22 V49:V1048576 V26:V33 V1:V5">
    <cfRule type="cellIs" dxfId="475" priority="58" operator="equal">
      <formula>"?"</formula>
    </cfRule>
    <cfRule type="containsBlanks" dxfId="474" priority="60">
      <formula>LEN(TRIM(V1))=0</formula>
    </cfRule>
  </conditionalFormatting>
  <conditionalFormatting sqref="V38:V44 V7:V22 V49:V1048576 V26:V33 V1:V5">
    <cfRule type="cellIs" dxfId="473" priority="57" operator="equal">
      <formula>"N/A"</formula>
    </cfRule>
  </conditionalFormatting>
  <conditionalFormatting sqref="V45">
    <cfRule type="cellIs" dxfId="472" priority="53" operator="equal">
      <formula>"?"</formula>
    </cfRule>
    <cfRule type="containsBlanks" dxfId="471" priority="55">
      <formula>LEN(TRIM(V45))=0</formula>
    </cfRule>
  </conditionalFormatting>
  <conditionalFormatting sqref="V45">
    <cfRule type="cellIs" dxfId="470" priority="52" operator="equal">
      <formula>"N/A"</formula>
    </cfRule>
  </conditionalFormatting>
  <conditionalFormatting sqref="V6">
    <cfRule type="expression" dxfId="469" priority="46">
      <formula>IF($B6="M",TRUE,FALSE)</formula>
    </cfRule>
    <cfRule type="expression" dxfId="468" priority="49">
      <formula>IF($B6="n",TRUE,FALSE)</formula>
    </cfRule>
  </conditionalFormatting>
  <conditionalFormatting sqref="V6">
    <cfRule type="cellIs" dxfId="467" priority="48" operator="equal">
      <formula>"?"</formula>
    </cfRule>
    <cfRule type="containsBlanks" dxfId="466" priority="50">
      <formula>LEN(TRIM(V6))=0</formula>
    </cfRule>
  </conditionalFormatting>
  <conditionalFormatting sqref="V6">
    <cfRule type="cellIs" dxfId="465" priority="47" operator="equal">
      <formula>"N/A"</formula>
    </cfRule>
  </conditionalFormatting>
  <conditionalFormatting sqref="V23:V25">
    <cfRule type="expression" dxfId="464" priority="41">
      <formula>IF($B23="M",TRUE,FALSE)</formula>
    </cfRule>
    <cfRule type="expression" dxfId="463" priority="44">
      <formula>IF($B23="n",TRUE,FALSE)</formula>
    </cfRule>
  </conditionalFormatting>
  <conditionalFormatting sqref="V23:V25">
    <cfRule type="cellIs" dxfId="462" priority="43" operator="equal">
      <formula>"?"</formula>
    </cfRule>
    <cfRule type="containsBlanks" dxfId="461" priority="45">
      <formula>LEN(TRIM(V23))=0</formula>
    </cfRule>
  </conditionalFormatting>
  <conditionalFormatting sqref="V23:V25">
    <cfRule type="cellIs" dxfId="460" priority="42" operator="equal">
      <formula>"N/A"</formula>
    </cfRule>
  </conditionalFormatting>
  <conditionalFormatting sqref="V34:V37">
    <cfRule type="expression" dxfId="459" priority="36">
      <formula>IF($B34="M",TRUE,FALSE)</formula>
    </cfRule>
    <cfRule type="expression" dxfId="458" priority="39">
      <formula>IF($B34="n",TRUE,FALSE)</formula>
    </cfRule>
  </conditionalFormatting>
  <conditionalFormatting sqref="V34:V37">
    <cfRule type="cellIs" dxfId="457" priority="38" operator="equal">
      <formula>"?"</formula>
    </cfRule>
    <cfRule type="containsBlanks" dxfId="456" priority="40">
      <formula>LEN(TRIM(V34))=0</formula>
    </cfRule>
  </conditionalFormatting>
  <conditionalFormatting sqref="V34:V37">
    <cfRule type="cellIs" dxfId="455" priority="37" operator="equal">
      <formula>"N/A"</formula>
    </cfRule>
  </conditionalFormatting>
  <conditionalFormatting sqref="V46:V48">
    <cfRule type="expression" dxfId="454" priority="31">
      <formula>IF($B46="M",TRUE,FALSE)</formula>
    </cfRule>
    <cfRule type="expression" dxfId="453" priority="34">
      <formula>IF($B46="n",TRUE,FALSE)</formula>
    </cfRule>
  </conditionalFormatting>
  <conditionalFormatting sqref="V46:V48">
    <cfRule type="cellIs" dxfId="452" priority="33" operator="equal">
      <formula>"?"</formula>
    </cfRule>
    <cfRule type="containsBlanks" dxfId="451" priority="35">
      <formula>LEN(TRIM(V46))=0</formula>
    </cfRule>
  </conditionalFormatting>
  <conditionalFormatting sqref="V46:V48">
    <cfRule type="cellIs" dxfId="450" priority="32" operator="equal">
      <formula>"N/A"</formula>
    </cfRule>
  </conditionalFormatting>
  <conditionalFormatting sqref="R45">
    <cfRule type="expression" dxfId="449" priority="21">
      <formula>IF($B45="M",TRUE,FALSE)</formula>
    </cfRule>
    <cfRule type="expression" dxfId="448" priority="24">
      <formula>IF($B45="n",TRUE,FALSE)</formula>
    </cfRule>
  </conditionalFormatting>
  <conditionalFormatting sqref="R38:R44 R7:R22 R49:R1048576 R26:R33 R1:R5">
    <cfRule type="expression" dxfId="447" priority="26">
      <formula>IF($B1="M",TRUE,FALSE)</formula>
    </cfRule>
    <cfRule type="expression" dxfId="446" priority="29">
      <formula>IF($B1="n",TRUE,FALSE)</formula>
    </cfRule>
  </conditionalFormatting>
  <conditionalFormatting sqref="R38:R44 R7:R22 R49:R1048576 R26:R33 R1:R5">
    <cfRule type="cellIs" dxfId="445" priority="28" operator="equal">
      <formula>"?"</formula>
    </cfRule>
    <cfRule type="containsBlanks" dxfId="444" priority="30">
      <formula>LEN(TRIM(R1))=0</formula>
    </cfRule>
  </conditionalFormatting>
  <conditionalFormatting sqref="R38:R44 R7:R22 R49:R1048576 R26:R33 R1:R5">
    <cfRule type="cellIs" dxfId="443" priority="27" operator="equal">
      <formula>"N/A"</formula>
    </cfRule>
  </conditionalFormatting>
  <conditionalFormatting sqref="R45">
    <cfRule type="cellIs" dxfId="442" priority="23" operator="equal">
      <formula>"?"</formula>
    </cfRule>
    <cfRule type="containsBlanks" dxfId="441" priority="25">
      <formula>LEN(TRIM(R45))=0</formula>
    </cfRule>
  </conditionalFormatting>
  <conditionalFormatting sqref="R45">
    <cfRule type="cellIs" dxfId="440" priority="22" operator="equal">
      <formula>"N/A"</formula>
    </cfRule>
  </conditionalFormatting>
  <conditionalFormatting sqref="R6">
    <cfRule type="expression" dxfId="439" priority="16">
      <formula>IF($B6="M",TRUE,FALSE)</formula>
    </cfRule>
    <cfRule type="expression" dxfId="438" priority="19">
      <formula>IF($B6="n",TRUE,FALSE)</formula>
    </cfRule>
  </conditionalFormatting>
  <conditionalFormatting sqref="R6">
    <cfRule type="cellIs" dxfId="437" priority="18" operator="equal">
      <formula>"?"</formula>
    </cfRule>
    <cfRule type="containsBlanks" dxfId="436" priority="20">
      <formula>LEN(TRIM(R6))=0</formula>
    </cfRule>
  </conditionalFormatting>
  <conditionalFormatting sqref="R6">
    <cfRule type="cellIs" dxfId="435" priority="17" operator="equal">
      <formula>"N/A"</formula>
    </cfRule>
  </conditionalFormatting>
  <conditionalFormatting sqref="R23:R25">
    <cfRule type="expression" dxfId="434" priority="11">
      <formula>IF($B23="M",TRUE,FALSE)</formula>
    </cfRule>
    <cfRule type="expression" dxfId="433" priority="14">
      <formula>IF($B23="n",TRUE,FALSE)</formula>
    </cfRule>
  </conditionalFormatting>
  <conditionalFormatting sqref="R23:R25">
    <cfRule type="cellIs" dxfId="432" priority="13" operator="equal">
      <formula>"?"</formula>
    </cfRule>
    <cfRule type="containsBlanks" dxfId="431" priority="15">
      <formula>LEN(TRIM(R23))=0</formula>
    </cfRule>
  </conditionalFormatting>
  <conditionalFormatting sqref="R23:R25">
    <cfRule type="cellIs" dxfId="430" priority="12" operator="equal">
      <formula>"N/A"</formula>
    </cfRule>
  </conditionalFormatting>
  <conditionalFormatting sqref="R34:R37">
    <cfRule type="expression" dxfId="429" priority="6">
      <formula>IF($B34="M",TRUE,FALSE)</formula>
    </cfRule>
    <cfRule type="expression" dxfId="428" priority="9">
      <formula>IF($B34="n",TRUE,FALSE)</formula>
    </cfRule>
  </conditionalFormatting>
  <conditionalFormatting sqref="R34:R37">
    <cfRule type="cellIs" dxfId="427" priority="8" operator="equal">
      <formula>"?"</formula>
    </cfRule>
    <cfRule type="containsBlanks" dxfId="426" priority="10">
      <formula>LEN(TRIM(R34))=0</formula>
    </cfRule>
  </conditionalFormatting>
  <conditionalFormatting sqref="R34:R37">
    <cfRule type="cellIs" dxfId="425" priority="7" operator="equal">
      <formula>"N/A"</formula>
    </cfRule>
  </conditionalFormatting>
  <conditionalFormatting sqref="R46:R48">
    <cfRule type="expression" dxfId="424" priority="1">
      <formula>IF($B46="M",TRUE,FALSE)</formula>
    </cfRule>
    <cfRule type="expression" dxfId="423" priority="4">
      <formula>IF($B46="n",TRUE,FALSE)</formula>
    </cfRule>
  </conditionalFormatting>
  <conditionalFormatting sqref="R46:R48">
    <cfRule type="cellIs" dxfId="422" priority="3" operator="equal">
      <formula>"?"</formula>
    </cfRule>
    <cfRule type="containsBlanks" dxfId="421" priority="5">
      <formula>LEN(TRIM(R46))=0</formula>
    </cfRule>
  </conditionalFormatting>
  <conditionalFormatting sqref="R46:R48">
    <cfRule type="cellIs" dxfId="420" priority="2" operator="equal">
      <formula>"N/A"</formula>
    </cfRule>
  </conditionalFormatting>
  <dataValidations count="1">
    <dataValidation type="list" allowBlank="1" showInputMessage="1" showErrorMessage="1" sqref="B7 B18:B43">
      <formula1>"M,O,S"</formula1>
    </dataValidation>
  </dataValidations>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G6" activePane="bottomRight" state="frozen"/>
      <selection activeCell="AO23" sqref="AO23"/>
      <selection pane="topRight" activeCell="AO23" sqref="AO23"/>
      <selection pane="bottomLeft" activeCell="AO23" sqref="AO23"/>
      <selection pane="bottomRight" activeCell="U1" sqref="R1:U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hidden="1" customWidth="1"/>
    <col min="19" max="19" width="20.6640625" style="767" hidden="1" customWidth="1"/>
    <col min="20" max="20" width="0.83203125" style="748" hidden="1" customWidth="1"/>
    <col min="21" max="21" width="20.6640625" style="767" hidden="1" customWidth="1"/>
    <col min="22" max="22" width="0.83203125" style="748"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M-46</v>
      </c>
      <c r="F2" s="744"/>
      <c r="G2" s="848" t="s">
        <v>382</v>
      </c>
      <c r="H2" s="745"/>
      <c r="I2" s="848" t="s">
        <v>383</v>
      </c>
      <c r="J2" s="745"/>
      <c r="K2" s="848" t="s">
        <v>459</v>
      </c>
      <c r="L2" s="745"/>
      <c r="M2" s="848" t="s">
        <v>384</v>
      </c>
      <c r="N2" s="745"/>
      <c r="O2" s="848" t="s">
        <v>102</v>
      </c>
      <c r="P2" s="745"/>
      <c r="Q2" s="848" t="s">
        <v>103</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46 INCH</v>
      </c>
      <c r="C3" s="1300"/>
      <c r="D3" s="1300"/>
      <c r="E3" s="1297"/>
      <c r="G3" s="849"/>
      <c r="I3" s="849"/>
      <c r="K3" s="849"/>
      <c r="M3" s="849"/>
      <c r="O3" s="849"/>
      <c r="Q3" s="849"/>
      <c r="S3" s="849"/>
      <c r="U3" s="849"/>
      <c r="W3" s="849"/>
      <c r="Y3" s="849" t="s">
        <v>892</v>
      </c>
      <c r="AA3" s="849"/>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LARGE FORMAT</v>
      </c>
      <c r="C4" s="1302"/>
      <c r="D4" s="1302"/>
      <c r="E4" s="1298"/>
      <c r="G4" s="850"/>
      <c r="I4" s="850"/>
      <c r="K4" s="850"/>
      <c r="M4" s="850"/>
      <c r="O4" s="850"/>
      <c r="Q4" s="850"/>
      <c r="S4" s="850"/>
      <c r="U4" s="850"/>
      <c r="W4" s="850"/>
      <c r="Y4" s="850">
        <v>1155</v>
      </c>
      <c r="AA4" s="850"/>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27" thickBot="1" x14ac:dyDescent="0.2">
      <c r="A7" s="753"/>
      <c r="B7" s="828" t="s">
        <v>22</v>
      </c>
      <c r="C7" s="792" t="s">
        <v>277</v>
      </c>
      <c r="D7" s="793" t="s">
        <v>276</v>
      </c>
      <c r="E7" s="829" t="s">
        <v>32</v>
      </c>
      <c r="G7" s="811"/>
      <c r="I7" s="811"/>
      <c r="K7" s="811"/>
      <c r="M7" s="811"/>
      <c r="O7" s="811"/>
      <c r="Q7" s="811"/>
      <c r="S7" s="811"/>
      <c r="U7" s="811"/>
      <c r="W7" s="811"/>
      <c r="Y7" s="811" t="s">
        <v>893</v>
      </c>
      <c r="AA7" s="811"/>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c r="S8" s="812"/>
      <c r="U8" s="812"/>
      <c r="W8" s="812"/>
      <c r="Y8" s="812" t="s">
        <v>116</v>
      </c>
      <c r="AA8" s="812"/>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c r="S9" s="812"/>
      <c r="U9" s="812"/>
      <c r="W9" s="812"/>
      <c r="Y9" s="812" t="s">
        <v>116</v>
      </c>
      <c r="AA9" s="812"/>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c r="R10" s="755"/>
      <c r="S10" s="813"/>
      <c r="T10" s="755"/>
      <c r="U10" s="813"/>
      <c r="V10" s="755"/>
      <c r="W10" s="813"/>
      <c r="X10" s="755"/>
      <c r="Y10" s="813" t="s">
        <v>116</v>
      </c>
      <c r="Z10" s="755"/>
      <c r="AA10" s="813"/>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c r="S11" s="814"/>
      <c r="U11" s="814"/>
      <c r="W11" s="814"/>
      <c r="Y11" s="814" t="s">
        <v>116</v>
      </c>
      <c r="AA11" s="814"/>
      <c r="AC11" s="814"/>
      <c r="AE11" s="814"/>
      <c r="AG11" s="814"/>
      <c r="AI11" s="814"/>
      <c r="AK11" s="814"/>
      <c r="AM11" s="814"/>
    </row>
    <row r="12" spans="1:41" ht="13.5" customHeight="1" thickTop="1" x14ac:dyDescent="0.15">
      <c r="B12" s="834" t="s">
        <v>22</v>
      </c>
      <c r="C12" s="1285" t="s">
        <v>481</v>
      </c>
      <c r="D12" s="782" t="s">
        <v>288</v>
      </c>
      <c r="E12" s="835" t="s">
        <v>32</v>
      </c>
      <c r="F12" s="756"/>
      <c r="G12" s="815"/>
      <c r="H12" s="757"/>
      <c r="I12" s="815"/>
      <c r="J12" s="757"/>
      <c r="K12" s="815"/>
      <c r="L12" s="757"/>
      <c r="M12" s="815"/>
      <c r="N12" s="757"/>
      <c r="O12" s="815"/>
      <c r="P12" s="757"/>
      <c r="Q12" s="815"/>
      <c r="R12" s="757"/>
      <c r="S12" s="815"/>
      <c r="T12" s="757"/>
      <c r="U12" s="815"/>
      <c r="V12" s="757"/>
      <c r="W12" s="815"/>
      <c r="X12" s="757"/>
      <c r="Y12" s="815">
        <v>0</v>
      </c>
      <c r="Z12" s="757"/>
      <c r="AA12" s="815"/>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c r="R13" s="759"/>
      <c r="S13" s="816"/>
      <c r="T13" s="759"/>
      <c r="U13" s="816"/>
      <c r="V13" s="759"/>
      <c r="W13" s="816"/>
      <c r="X13" s="759"/>
      <c r="Y13" s="816" t="s">
        <v>116</v>
      </c>
      <c r="Z13" s="759"/>
      <c r="AA13" s="816"/>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c r="R14" s="757"/>
      <c r="S14" s="817"/>
      <c r="T14" s="757"/>
      <c r="U14" s="817"/>
      <c r="V14" s="757"/>
      <c r="W14" s="817"/>
      <c r="X14" s="757"/>
      <c r="Y14" s="817" t="s">
        <v>116</v>
      </c>
      <c r="Z14" s="757"/>
      <c r="AA14" s="817"/>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c r="R15" s="762"/>
      <c r="S15" s="818"/>
      <c r="T15" s="762"/>
      <c r="U15" s="818"/>
      <c r="V15" s="762"/>
      <c r="W15" s="818"/>
      <c r="X15" s="762"/>
      <c r="Y15" s="818" t="s">
        <v>116</v>
      </c>
      <c r="Z15" s="762"/>
      <c r="AA15" s="818"/>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c r="S16" s="814"/>
      <c r="U16" s="814"/>
      <c r="W16" s="814"/>
      <c r="Y16" s="814" t="s">
        <v>116</v>
      </c>
      <c r="AA16" s="814"/>
      <c r="AC16" s="814"/>
      <c r="AE16" s="814"/>
      <c r="AG16" s="814"/>
      <c r="AI16" s="814"/>
      <c r="AK16" s="814"/>
      <c r="AM16" s="814"/>
    </row>
    <row r="17" spans="1:41" ht="15" thickTop="1" thickBot="1" x14ac:dyDescent="0.2">
      <c r="B17" s="830" t="s">
        <v>317</v>
      </c>
      <c r="C17" s="790" t="s">
        <v>465</v>
      </c>
      <c r="D17" s="779" t="s">
        <v>2</v>
      </c>
      <c r="E17" s="831" t="s">
        <v>116</v>
      </c>
      <c r="G17" s="812"/>
      <c r="I17" s="812"/>
      <c r="K17" s="812"/>
      <c r="M17" s="812"/>
      <c r="O17" s="812"/>
      <c r="Q17" s="812"/>
      <c r="S17" s="812"/>
      <c r="U17" s="812"/>
      <c r="W17" s="812"/>
      <c r="Y17" s="812" t="s">
        <v>1356</v>
      </c>
      <c r="AA17" s="812"/>
      <c r="AC17" s="812"/>
      <c r="AE17" s="812"/>
      <c r="AG17" s="812"/>
      <c r="AI17" s="812"/>
      <c r="AK17" s="812"/>
      <c r="AM17" s="812"/>
    </row>
    <row r="18" spans="1:41" s="766" customFormat="1" ht="14" thickTop="1" x14ac:dyDescent="0.15">
      <c r="A18" s="764"/>
      <c r="B18" s="840" t="s">
        <v>21</v>
      </c>
      <c r="C18" s="1285" t="s">
        <v>482</v>
      </c>
      <c r="D18" s="786" t="s">
        <v>486</v>
      </c>
      <c r="E18" s="841" t="s">
        <v>570</v>
      </c>
      <c r="F18" s="764"/>
      <c r="G18" s="819"/>
      <c r="H18" s="765"/>
      <c r="I18" s="819"/>
      <c r="J18" s="765"/>
      <c r="K18" s="819"/>
      <c r="L18" s="765"/>
      <c r="M18" s="819"/>
      <c r="N18" s="765"/>
      <c r="O18" s="819"/>
      <c r="P18" s="765"/>
      <c r="Q18" s="819"/>
      <c r="R18" s="765"/>
      <c r="S18" s="819"/>
      <c r="T18" s="765"/>
      <c r="U18" s="819"/>
      <c r="V18" s="765"/>
      <c r="W18" s="819"/>
      <c r="X18" s="765"/>
      <c r="Y18" s="819" t="s">
        <v>1357</v>
      </c>
      <c r="Z18" s="765"/>
      <c r="AA18" s="819"/>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c r="S19" s="820"/>
      <c r="U19" s="820"/>
      <c r="W19" s="820"/>
      <c r="Y19" s="820" t="s">
        <v>894</v>
      </c>
      <c r="AA19" s="820"/>
      <c r="AC19" s="820"/>
      <c r="AE19" s="820"/>
      <c r="AG19" s="820"/>
      <c r="AI19" s="820"/>
      <c r="AK19" s="820"/>
      <c r="AM19" s="820"/>
    </row>
    <row r="20" spans="1:41" x14ac:dyDescent="0.15">
      <c r="B20" s="802" t="s">
        <v>21</v>
      </c>
      <c r="C20" s="1286"/>
      <c r="D20" s="783" t="s">
        <v>51</v>
      </c>
      <c r="E20" s="803" t="s">
        <v>569</v>
      </c>
      <c r="G20" s="820"/>
      <c r="I20" s="820"/>
      <c r="K20" s="820"/>
      <c r="M20" s="820"/>
      <c r="O20" s="820"/>
      <c r="Q20" s="820"/>
      <c r="S20" s="820"/>
      <c r="U20" s="820"/>
      <c r="W20" s="820"/>
      <c r="Y20" s="820" t="s">
        <v>895</v>
      </c>
      <c r="AA20" s="820"/>
      <c r="AC20" s="820"/>
      <c r="AE20" s="820"/>
      <c r="AG20" s="820"/>
      <c r="AI20" s="820"/>
      <c r="AK20" s="820"/>
      <c r="AM20" s="820"/>
    </row>
    <row r="21" spans="1:41" x14ac:dyDescent="0.15">
      <c r="B21" s="802" t="s">
        <v>21</v>
      </c>
      <c r="C21" s="1286"/>
      <c r="D21" s="783" t="s">
        <v>52</v>
      </c>
      <c r="E21" s="803" t="s">
        <v>53</v>
      </c>
      <c r="G21" s="820"/>
      <c r="I21" s="820"/>
      <c r="K21" s="820"/>
      <c r="M21" s="820"/>
      <c r="O21" s="820"/>
      <c r="Q21" s="820"/>
      <c r="S21" s="820"/>
      <c r="U21" s="820"/>
      <c r="W21" s="820"/>
      <c r="Y21" s="820" t="s">
        <v>896</v>
      </c>
      <c r="AA21" s="820"/>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c r="S22" s="814"/>
      <c r="U22" s="814"/>
      <c r="W22" s="814"/>
      <c r="Y22" s="814" t="s">
        <v>218</v>
      </c>
      <c r="AA22" s="814"/>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c r="S23" s="821"/>
      <c r="U23" s="821"/>
      <c r="W23" s="821"/>
      <c r="Y23" s="821" t="s">
        <v>1353</v>
      </c>
      <c r="AA23" s="821"/>
      <c r="AC23" s="821"/>
      <c r="AE23" s="821"/>
      <c r="AG23" s="821"/>
      <c r="AI23" s="821"/>
      <c r="AK23" s="821"/>
      <c r="AM23" s="821"/>
    </row>
    <row r="24" spans="1:41" x14ac:dyDescent="0.15">
      <c r="B24" s="802" t="s">
        <v>317</v>
      </c>
      <c r="C24" s="1286"/>
      <c r="D24" s="783" t="s">
        <v>4</v>
      </c>
      <c r="E24" s="803" t="s">
        <v>116</v>
      </c>
      <c r="G24" s="820"/>
      <c r="I24" s="820"/>
      <c r="K24" s="820"/>
      <c r="M24" s="820"/>
      <c r="O24" s="820"/>
      <c r="Q24" s="820"/>
      <c r="S24" s="820"/>
      <c r="U24" s="820"/>
      <c r="W24" s="820"/>
      <c r="Y24" s="820" t="s">
        <v>116</v>
      </c>
      <c r="AA24" s="820"/>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c r="S25" s="814"/>
      <c r="U25" s="814"/>
      <c r="W25" s="814"/>
      <c r="Y25" s="814" t="s">
        <v>116</v>
      </c>
      <c r="AA25" s="814"/>
      <c r="AC25" s="814"/>
      <c r="AE25" s="814"/>
      <c r="AG25" s="814"/>
      <c r="AI25" s="814"/>
      <c r="AK25" s="814"/>
      <c r="AM25" s="814"/>
    </row>
    <row r="26" spans="1:41" ht="14" thickTop="1" x14ac:dyDescent="0.15">
      <c r="B26" s="806" t="s">
        <v>22</v>
      </c>
      <c r="C26" s="1285" t="s">
        <v>235</v>
      </c>
      <c r="D26" s="787" t="s">
        <v>64</v>
      </c>
      <c r="E26" s="807" t="s">
        <v>32</v>
      </c>
      <c r="F26" s="749"/>
      <c r="G26" s="821"/>
      <c r="H26" s="767"/>
      <c r="I26" s="821"/>
      <c r="J26" s="767"/>
      <c r="K26" s="821"/>
      <c r="L26" s="767"/>
      <c r="M26" s="821"/>
      <c r="N26" s="767"/>
      <c r="O26" s="821"/>
      <c r="P26" s="767"/>
      <c r="Q26" s="821"/>
      <c r="R26" s="767"/>
      <c r="S26" s="821"/>
      <c r="T26" s="767"/>
      <c r="U26" s="821"/>
      <c r="V26" s="767"/>
      <c r="W26" s="821"/>
      <c r="X26" s="767"/>
      <c r="Y26" s="821" t="s">
        <v>535</v>
      </c>
      <c r="Z26" s="767"/>
      <c r="AA26" s="821"/>
      <c r="AB26" s="767"/>
      <c r="AC26" s="821"/>
      <c r="AD26" s="767"/>
      <c r="AE26" s="821"/>
      <c r="AF26" s="767"/>
      <c r="AG26" s="821"/>
      <c r="AH26" s="767"/>
      <c r="AI26" s="821"/>
      <c r="AJ26" s="767"/>
      <c r="AK26" s="821"/>
      <c r="AL26" s="767"/>
      <c r="AM26" s="821"/>
      <c r="AN26" s="767"/>
    </row>
    <row r="27" spans="1:41" x14ac:dyDescent="0.15">
      <c r="B27" s="802" t="s">
        <v>22</v>
      </c>
      <c r="C27" s="1286"/>
      <c r="D27" s="783" t="s">
        <v>111</v>
      </c>
      <c r="E27" s="803" t="s">
        <v>34</v>
      </c>
      <c r="G27" s="820"/>
      <c r="I27" s="820"/>
      <c r="K27" s="820"/>
      <c r="M27" s="820"/>
      <c r="O27" s="820"/>
      <c r="Q27" s="820"/>
      <c r="S27" s="820"/>
      <c r="U27" s="820"/>
      <c r="W27" s="820"/>
      <c r="Y27" s="820" t="s">
        <v>633</v>
      </c>
      <c r="AA27" s="820"/>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c r="R28" s="769"/>
      <c r="S28" s="822"/>
      <c r="T28" s="769"/>
      <c r="U28" s="822"/>
      <c r="V28" s="769"/>
      <c r="W28" s="822"/>
      <c r="X28" s="769"/>
      <c r="Y28" s="822" t="s">
        <v>91</v>
      </c>
      <c r="Z28" s="769"/>
      <c r="AA28" s="822"/>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c r="S29" s="814"/>
      <c r="U29" s="814"/>
      <c r="W29" s="814"/>
      <c r="Y29" s="814" t="s">
        <v>44</v>
      </c>
      <c r="AA29" s="814"/>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c r="R30" s="771"/>
      <c r="S30" s="823"/>
      <c r="T30" s="771"/>
      <c r="U30" s="823"/>
      <c r="V30" s="771"/>
      <c r="W30" s="823"/>
      <c r="X30" s="771"/>
      <c r="Y30" s="823" t="s">
        <v>524</v>
      </c>
      <c r="Z30" s="771"/>
      <c r="AA30" s="823"/>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c r="S31" s="820"/>
      <c r="U31" s="820"/>
      <c r="W31" s="820"/>
      <c r="Y31" s="820" t="s">
        <v>44</v>
      </c>
      <c r="AA31" s="820"/>
      <c r="AC31" s="820"/>
      <c r="AE31" s="820"/>
      <c r="AG31" s="820"/>
      <c r="AI31" s="820"/>
      <c r="AK31" s="820"/>
      <c r="AM31" s="820"/>
    </row>
    <row r="32" spans="1:41" x14ac:dyDescent="0.15">
      <c r="B32" s="802" t="s">
        <v>22</v>
      </c>
      <c r="C32" s="1286"/>
      <c r="D32" s="783" t="s">
        <v>57</v>
      </c>
      <c r="E32" s="803" t="s">
        <v>32</v>
      </c>
      <c r="G32" s="820"/>
      <c r="I32" s="820"/>
      <c r="K32" s="820"/>
      <c r="M32" s="820"/>
      <c r="O32" s="820"/>
      <c r="Q32" s="820"/>
      <c r="S32" s="820"/>
      <c r="U32" s="820"/>
      <c r="W32" s="820"/>
      <c r="Y32" s="820" t="s">
        <v>535</v>
      </c>
      <c r="AA32" s="820"/>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c r="S33" s="814"/>
      <c r="U33" s="814"/>
      <c r="W33" s="814"/>
      <c r="Y33" s="814" t="s">
        <v>44</v>
      </c>
      <c r="AA33" s="814"/>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c r="S34" s="821"/>
      <c r="U34" s="821"/>
      <c r="W34" s="821"/>
      <c r="Y34" s="821" t="s">
        <v>116</v>
      </c>
      <c r="AA34" s="821"/>
      <c r="AC34" s="821"/>
      <c r="AE34" s="821"/>
      <c r="AG34" s="821"/>
      <c r="AI34" s="821"/>
      <c r="AK34" s="821"/>
      <c r="AM34" s="821"/>
    </row>
    <row r="35" spans="1:41" x14ac:dyDescent="0.15">
      <c r="B35" s="802" t="s">
        <v>317</v>
      </c>
      <c r="C35" s="1286"/>
      <c r="D35" s="783" t="s">
        <v>116</v>
      </c>
      <c r="E35" s="803" t="s">
        <v>116</v>
      </c>
      <c r="G35" s="824"/>
      <c r="I35" s="824"/>
      <c r="K35" s="824"/>
      <c r="M35" s="824"/>
      <c r="O35" s="824"/>
      <c r="Q35" s="824"/>
      <c r="S35" s="824"/>
      <c r="U35" s="824"/>
      <c r="W35" s="824"/>
      <c r="Y35" s="824" t="s">
        <v>116</v>
      </c>
      <c r="AA35" s="824"/>
      <c r="AC35" s="824"/>
      <c r="AE35" s="824"/>
      <c r="AG35" s="824"/>
      <c r="AI35" s="824"/>
      <c r="AK35" s="824"/>
      <c r="AM35" s="824"/>
    </row>
    <row r="36" spans="1:41" x14ac:dyDescent="0.15">
      <c r="B36" s="802" t="s">
        <v>317</v>
      </c>
      <c r="C36" s="1286"/>
      <c r="D36" s="783" t="s">
        <v>116</v>
      </c>
      <c r="E36" s="803" t="s">
        <v>116</v>
      </c>
      <c r="G36" s="820"/>
      <c r="I36" s="820"/>
      <c r="K36" s="820"/>
      <c r="M36" s="820"/>
      <c r="O36" s="820"/>
      <c r="Q36" s="820"/>
      <c r="S36" s="820"/>
      <c r="U36" s="820"/>
      <c r="W36" s="820"/>
      <c r="Y36" s="820" t="s">
        <v>116</v>
      </c>
      <c r="AA36" s="820"/>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c r="S37" s="814"/>
      <c r="U37" s="814"/>
      <c r="W37" s="814"/>
      <c r="Y37" s="814" t="s">
        <v>116</v>
      </c>
      <c r="AA37" s="814"/>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c r="R38" s="926"/>
      <c r="S38" s="925"/>
      <c r="T38" s="926"/>
      <c r="U38" s="925"/>
      <c r="V38" s="926"/>
      <c r="W38" s="925"/>
      <c r="X38" s="926"/>
      <c r="Y38" s="925">
        <v>95</v>
      </c>
      <c r="Z38" s="926"/>
      <c r="AA38" s="925"/>
      <c r="AB38" s="926"/>
      <c r="AC38" s="925"/>
      <c r="AD38" s="926"/>
      <c r="AE38" s="925"/>
      <c r="AF38" s="926"/>
      <c r="AG38" s="925"/>
      <c r="AH38" s="926"/>
      <c r="AI38" s="925"/>
      <c r="AJ38" s="926"/>
      <c r="AK38" s="925"/>
      <c r="AL38" s="926"/>
      <c r="AM38" s="925"/>
      <c r="AN38" s="926"/>
      <c r="AO38" s="749"/>
    </row>
    <row r="39" spans="1:41" ht="52" x14ac:dyDescent="0.15">
      <c r="B39" s="802" t="s">
        <v>22</v>
      </c>
      <c r="C39" s="1286"/>
      <c r="D39" s="783" t="s">
        <v>59</v>
      </c>
      <c r="E39" s="803" t="s">
        <v>60</v>
      </c>
      <c r="G39" s="820"/>
      <c r="I39" s="820"/>
      <c r="K39" s="820"/>
      <c r="M39" s="820"/>
      <c r="O39" s="820"/>
      <c r="Q39" s="820"/>
      <c r="S39" s="820"/>
      <c r="U39" s="820"/>
      <c r="W39" s="820"/>
      <c r="Y39" s="820" t="s">
        <v>897</v>
      </c>
      <c r="AA39" s="820"/>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t="s">
        <v>116</v>
      </c>
      <c r="S40" s="814"/>
      <c r="U40" s="814" t="s">
        <v>116</v>
      </c>
      <c r="W40" s="814"/>
      <c r="Y40" s="814" t="s">
        <v>116</v>
      </c>
      <c r="AA40" s="814" t="s">
        <v>116</v>
      </c>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c r="S41" s="821"/>
      <c r="U41" s="821"/>
      <c r="W41" s="821"/>
      <c r="Y41" s="821" t="s">
        <v>61</v>
      </c>
      <c r="AA41" s="821"/>
      <c r="AC41" s="821"/>
      <c r="AE41" s="821"/>
      <c r="AG41" s="821"/>
      <c r="AI41" s="821"/>
      <c r="AK41" s="821"/>
      <c r="AM41" s="821"/>
    </row>
    <row r="42" spans="1:41" x14ac:dyDescent="0.15">
      <c r="B42" s="845" t="s">
        <v>22</v>
      </c>
      <c r="C42" s="1286"/>
      <c r="D42" s="789" t="s">
        <v>6</v>
      </c>
      <c r="E42" s="846" t="s">
        <v>49</v>
      </c>
      <c r="F42" s="773"/>
      <c r="G42" s="825"/>
      <c r="H42" s="774"/>
      <c r="I42" s="825"/>
      <c r="J42" s="774"/>
      <c r="K42" s="825"/>
      <c r="L42" s="774"/>
      <c r="M42" s="825"/>
      <c r="N42" s="774"/>
      <c r="O42" s="825"/>
      <c r="P42" s="774"/>
      <c r="Q42" s="825"/>
      <c r="R42" s="774"/>
      <c r="S42" s="825"/>
      <c r="T42" s="774"/>
      <c r="U42" s="825"/>
      <c r="V42" s="774"/>
      <c r="W42" s="825"/>
      <c r="X42" s="774"/>
      <c r="Y42" s="825" t="s">
        <v>535</v>
      </c>
      <c r="Z42" s="774"/>
      <c r="AA42" s="825"/>
      <c r="AB42" s="774"/>
      <c r="AC42" s="825"/>
      <c r="AD42" s="774"/>
      <c r="AE42" s="825"/>
      <c r="AF42" s="774"/>
      <c r="AG42" s="825"/>
      <c r="AH42" s="774"/>
      <c r="AI42" s="825"/>
      <c r="AJ42" s="774"/>
      <c r="AK42" s="825"/>
      <c r="AL42" s="774"/>
      <c r="AM42" s="825"/>
      <c r="AN42" s="774"/>
    </row>
    <row r="43" spans="1:41" ht="14" thickBot="1" x14ac:dyDescent="0.2">
      <c r="B43" s="808" t="s">
        <v>22</v>
      </c>
      <c r="C43" s="1294"/>
      <c r="D43" s="847" t="s">
        <v>7</v>
      </c>
      <c r="E43" s="810" t="s">
        <v>122</v>
      </c>
      <c r="G43" s="826"/>
      <c r="I43" s="826"/>
      <c r="K43" s="826"/>
      <c r="M43" s="826"/>
      <c r="O43" s="826"/>
      <c r="Q43" s="826"/>
      <c r="S43" s="826"/>
      <c r="U43" s="826"/>
      <c r="W43" s="826"/>
      <c r="Y43" s="826" t="s">
        <v>535</v>
      </c>
      <c r="AA43" s="826"/>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794" t="s">
        <v>328</v>
      </c>
      <c r="AB45" s="1047"/>
      <c r="AC45" s="794"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t="s">
        <v>116</v>
      </c>
      <c r="W46" s="795"/>
      <c r="Y46" s="795" t="s">
        <v>116</v>
      </c>
      <c r="AA46" s="795" t="s">
        <v>116</v>
      </c>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t="s">
        <v>116</v>
      </c>
      <c r="W47" s="796"/>
      <c r="Y47" s="796" t="s">
        <v>116</v>
      </c>
      <c r="AA47" s="796" t="s">
        <v>116</v>
      </c>
      <c r="AC47" s="796"/>
      <c r="AE47" s="796"/>
      <c r="AG47" s="796"/>
      <c r="AI47" s="796"/>
      <c r="AK47" s="796"/>
      <c r="AM47" s="796"/>
    </row>
    <row r="48" spans="1:41" x14ac:dyDescent="0.15">
      <c r="B48" s="802" t="s">
        <v>21</v>
      </c>
      <c r="C48" s="1286"/>
      <c r="D48" s="1292"/>
      <c r="E48" s="803" t="s">
        <v>321</v>
      </c>
      <c r="G48" s="796"/>
      <c r="I48" s="796"/>
      <c r="K48" s="796"/>
      <c r="M48" s="796"/>
      <c r="O48" s="796"/>
      <c r="Q48" s="796"/>
      <c r="S48" s="796"/>
      <c r="U48" s="796"/>
      <c r="W48" s="796"/>
      <c r="Y48" s="796" t="s">
        <v>91</v>
      </c>
      <c r="AA48" s="796"/>
      <c r="AC48" s="796"/>
      <c r="AE48" s="796"/>
      <c r="AG48" s="796"/>
      <c r="AI48" s="796"/>
      <c r="AK48" s="796"/>
      <c r="AM48" s="796"/>
    </row>
    <row r="49" spans="2:40" x14ac:dyDescent="0.15">
      <c r="B49" s="802" t="s">
        <v>21</v>
      </c>
      <c r="C49" s="1286"/>
      <c r="D49" s="1292"/>
      <c r="E49" s="803" t="s">
        <v>322</v>
      </c>
      <c r="G49" s="796"/>
      <c r="I49" s="796"/>
      <c r="K49" s="796"/>
      <c r="M49" s="796"/>
      <c r="O49" s="796"/>
      <c r="Q49" s="796"/>
      <c r="S49" s="796"/>
      <c r="U49" s="796"/>
      <c r="W49" s="796"/>
      <c r="Y49" s="796">
        <v>126</v>
      </c>
      <c r="AA49" s="796"/>
      <c r="AC49" s="796"/>
      <c r="AE49" s="796"/>
      <c r="AG49" s="796"/>
      <c r="AI49" s="796"/>
      <c r="AK49" s="796"/>
      <c r="AM49" s="796"/>
    </row>
    <row r="50" spans="2:40" ht="14" thickBot="1" x14ac:dyDescent="0.2">
      <c r="B50" s="804" t="s">
        <v>21</v>
      </c>
      <c r="C50" s="1287"/>
      <c r="D50" s="1293"/>
      <c r="E50" s="805" t="s">
        <v>323</v>
      </c>
      <c r="G50" s="797"/>
      <c r="I50" s="797"/>
      <c r="K50" s="797"/>
      <c r="M50" s="797"/>
      <c r="O50" s="797"/>
      <c r="Q50" s="797"/>
      <c r="S50" s="797"/>
      <c r="U50" s="797"/>
      <c r="W50" s="797"/>
      <c r="Y50" s="797">
        <v>236</v>
      </c>
      <c r="AA50" s="797"/>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c r="S51" s="798"/>
      <c r="U51" s="798"/>
      <c r="W51" s="798"/>
      <c r="Y51" s="798" t="s">
        <v>116</v>
      </c>
      <c r="AA51" s="798"/>
      <c r="AC51" s="798"/>
      <c r="AE51" s="798"/>
      <c r="AG51" s="798"/>
      <c r="AI51" s="798"/>
      <c r="AK51" s="798"/>
      <c r="AM51" s="798"/>
    </row>
    <row r="52" spans="2:40" x14ac:dyDescent="0.15">
      <c r="B52" s="802" t="s">
        <v>317</v>
      </c>
      <c r="C52" s="1286"/>
      <c r="D52" s="1292" t="s">
        <v>324</v>
      </c>
      <c r="E52" s="803" t="s">
        <v>321</v>
      </c>
      <c r="G52" s="796"/>
      <c r="I52" s="796"/>
      <c r="K52" s="796"/>
      <c r="M52" s="796"/>
      <c r="O52" s="796"/>
      <c r="Q52" s="796"/>
      <c r="S52" s="796"/>
      <c r="U52" s="796"/>
      <c r="W52" s="796"/>
      <c r="Y52" s="796" t="s">
        <v>116</v>
      </c>
      <c r="AA52" s="796"/>
      <c r="AC52" s="796"/>
      <c r="AE52" s="796"/>
      <c r="AG52" s="796"/>
      <c r="AI52" s="796"/>
      <c r="AK52" s="796"/>
      <c r="AM52" s="796"/>
    </row>
    <row r="53" spans="2:40" x14ac:dyDescent="0.15">
      <c r="B53" s="802" t="s">
        <v>317</v>
      </c>
      <c r="C53" s="1286"/>
      <c r="D53" s="1292"/>
      <c r="E53" s="803" t="s">
        <v>322</v>
      </c>
      <c r="G53" s="796"/>
      <c r="I53" s="796"/>
      <c r="K53" s="796"/>
      <c r="M53" s="796"/>
      <c r="O53" s="796"/>
      <c r="Q53" s="796"/>
      <c r="S53" s="796"/>
      <c r="U53" s="796"/>
      <c r="W53" s="796"/>
      <c r="Y53" s="796" t="s">
        <v>116</v>
      </c>
      <c r="AA53" s="796"/>
      <c r="AC53" s="796"/>
      <c r="AE53" s="796"/>
      <c r="AG53" s="796"/>
      <c r="AI53" s="796"/>
      <c r="AK53" s="796"/>
      <c r="AM53" s="796"/>
    </row>
    <row r="54" spans="2:40" x14ac:dyDescent="0.15">
      <c r="B54" s="802" t="s">
        <v>317</v>
      </c>
      <c r="C54" s="1286"/>
      <c r="D54" s="1292"/>
      <c r="E54" s="803" t="s">
        <v>323</v>
      </c>
      <c r="G54" s="796"/>
      <c r="I54" s="796"/>
      <c r="K54" s="796"/>
      <c r="M54" s="796"/>
      <c r="O54" s="796"/>
      <c r="Q54" s="796"/>
      <c r="S54" s="796"/>
      <c r="U54" s="796"/>
      <c r="W54" s="796"/>
      <c r="Y54" s="796" t="s">
        <v>116</v>
      </c>
      <c r="AA54" s="796"/>
      <c r="AC54" s="796"/>
      <c r="AE54" s="796"/>
      <c r="AG54" s="796"/>
      <c r="AI54" s="796"/>
      <c r="AK54" s="796"/>
      <c r="AM54" s="796"/>
    </row>
    <row r="55" spans="2:40" ht="12.75" customHeight="1" x14ac:dyDescent="0.15">
      <c r="B55" s="802" t="s">
        <v>317</v>
      </c>
      <c r="C55" s="1286"/>
      <c r="D55" s="862" t="s">
        <v>10</v>
      </c>
      <c r="E55" s="803" t="s">
        <v>32</v>
      </c>
      <c r="G55" s="796"/>
      <c r="I55" s="796"/>
      <c r="K55" s="796"/>
      <c r="M55" s="796"/>
      <c r="O55" s="796"/>
      <c r="Q55" s="796"/>
      <c r="S55" s="796"/>
      <c r="U55" s="796"/>
      <c r="W55" s="796"/>
      <c r="Y55" s="796" t="s">
        <v>116</v>
      </c>
      <c r="AA55" s="796"/>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c r="S56" s="799"/>
      <c r="U56" s="799"/>
      <c r="W56" s="799"/>
      <c r="Y56" s="799" t="s">
        <v>635</v>
      </c>
      <c r="AA56" s="799"/>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B1 B57:B1048576 B5 B7:B44">
    <cfRule type="cellIs" dxfId="419" priority="219" operator="equal">
      <formula>"N"</formula>
    </cfRule>
    <cfRule type="cellIs" dxfId="418" priority="221" operator="equal">
      <formula>"M"</formula>
    </cfRule>
  </conditionalFormatting>
  <conditionalFormatting sqref="D1:H1 D57:H1048576 F46:H56 F2:H4 D5:H5 D7:H44 AN7:AN44 AN1:AN5 AN46:AN1048576">
    <cfRule type="expression" dxfId="417" priority="216">
      <formula>IF($B1="M",TRUE,FALSE)</formula>
    </cfRule>
    <cfRule type="expression" dxfId="416" priority="220">
      <formula>IF($B1="n",TRUE,FALSE)</formula>
    </cfRule>
  </conditionalFormatting>
  <conditionalFormatting sqref="A46:A56 A7:B43 A1:H1 A57:H1048576 F46:H56 D7:H43 A2:A4 F2:H4 A5:H5 A44:H44 AN1:AN5 AN7:AN44 AN46:AN1048576 AP46:XFD1048576 AP7:XFD44 AP1:XFD5">
    <cfRule type="cellIs" dxfId="415" priority="218" operator="equal">
      <formula>"?"</formula>
    </cfRule>
    <cfRule type="containsBlanks" dxfId="414" priority="222">
      <formula>LEN(TRIM(A1))=0</formula>
    </cfRule>
  </conditionalFormatting>
  <conditionalFormatting sqref="G1:H5 G7:H44 AN7:AN44 AN1:AN5 AN46:AN1048576 G46:H1048576">
    <cfRule type="cellIs" dxfId="413" priority="217" operator="equal">
      <formula>"N/A"</formula>
    </cfRule>
  </conditionalFormatting>
  <conditionalFormatting sqref="B2">
    <cfRule type="cellIs" dxfId="412" priority="206" operator="equal">
      <formula>"N"</formula>
    </cfRule>
    <cfRule type="cellIs" dxfId="411" priority="208" operator="equal">
      <formula>"M"</formula>
    </cfRule>
  </conditionalFormatting>
  <conditionalFormatting sqref="E2:E4">
    <cfRule type="expression" dxfId="410" priority="210">
      <formula>IF($B2="M",TRUE,FALSE)</formula>
    </cfRule>
    <cfRule type="expression" dxfId="409" priority="213">
      <formula>IF($B2="n",TRUE,FALSE)</formula>
    </cfRule>
  </conditionalFormatting>
  <conditionalFormatting sqref="E2:E4">
    <cfRule type="cellIs" dxfId="408" priority="211" operator="equal">
      <formula>"?"</formula>
    </cfRule>
    <cfRule type="containsBlanks" dxfId="407" priority="215">
      <formula>LEN(TRIM(E2))=0</formula>
    </cfRule>
  </conditionalFormatting>
  <conditionalFormatting sqref="D2">
    <cfRule type="expression" dxfId="406" priority="204">
      <formula>IF($B2="M",TRUE,FALSE)</formula>
    </cfRule>
    <cfRule type="expression" dxfId="405" priority="207">
      <formula>IF($B2="n",TRUE,FALSE)</formula>
    </cfRule>
  </conditionalFormatting>
  <conditionalFormatting sqref="B2:D2">
    <cfRule type="cellIs" dxfId="404" priority="205" operator="equal">
      <formula>"?"</formula>
    </cfRule>
    <cfRule type="containsBlanks" dxfId="403" priority="209">
      <formula>LEN(TRIM(B2))=0</formula>
    </cfRule>
  </conditionalFormatting>
  <conditionalFormatting sqref="I45:P45 AC45:AM45">
    <cfRule type="expression" dxfId="402" priority="187">
      <formula>IF($B45="M",TRUE,FALSE)</formula>
    </cfRule>
    <cfRule type="expression" dxfId="401" priority="190">
      <formula>IF($B45="n",TRUE,FALSE)</formula>
    </cfRule>
  </conditionalFormatting>
  <conditionalFormatting sqref="I1:P5 I46:P1048576 I7:P44 AC46:AM1048576 AC7:AM44 AC1:AM5">
    <cfRule type="expression" dxfId="400" priority="199">
      <formula>IF($B1="M",TRUE,FALSE)</formula>
    </cfRule>
    <cfRule type="expression" dxfId="399" priority="202">
      <formula>IF($B1="n",TRUE,FALSE)</formula>
    </cfRule>
  </conditionalFormatting>
  <conditionalFormatting sqref="I1:P5 I46:P1048576 I7:P44 AC46:AM1048576 AC7:AM44 AC1:AM5">
    <cfRule type="cellIs" dxfId="398" priority="201" operator="equal">
      <formula>"?"</formula>
    </cfRule>
    <cfRule type="containsBlanks" dxfId="397" priority="203">
      <formula>LEN(TRIM(I1))=0</formula>
    </cfRule>
  </conditionalFormatting>
  <conditionalFormatting sqref="I1:P5 I46:P1048576 I7:P44 AC46:AM1048576 AC7:AM44 AC1:AM5">
    <cfRule type="cellIs" dxfId="396" priority="200" operator="equal">
      <formula>"N/A"</formula>
    </cfRule>
  </conditionalFormatting>
  <conditionalFormatting sqref="B45">
    <cfRule type="cellIs" dxfId="395" priority="195" operator="equal">
      <formula>"N"</formula>
    </cfRule>
    <cfRule type="cellIs" dxfId="394" priority="197" operator="equal">
      <formula>"M"</formula>
    </cfRule>
  </conditionalFormatting>
  <conditionalFormatting sqref="D45:H45 AN45">
    <cfRule type="expression" dxfId="393" priority="192">
      <formula>IF($B45="M",TRUE,FALSE)</formula>
    </cfRule>
    <cfRule type="expression" dxfId="392" priority="196">
      <formula>IF($B45="n",TRUE,FALSE)</formula>
    </cfRule>
  </conditionalFormatting>
  <conditionalFormatting sqref="A45:H45 AN45 AP45:XFD45">
    <cfRule type="cellIs" dxfId="391" priority="194" operator="equal">
      <formula>"?"</formula>
    </cfRule>
    <cfRule type="containsBlanks" dxfId="390" priority="198">
      <formula>LEN(TRIM(A45))=0</formula>
    </cfRule>
  </conditionalFormatting>
  <conditionalFormatting sqref="G45:H45 AN45">
    <cfRule type="cellIs" dxfId="389" priority="193" operator="equal">
      <formula>"N/A"</formula>
    </cfRule>
  </conditionalFormatting>
  <conditionalFormatting sqref="I45:P45 AC45:AM45">
    <cfRule type="cellIs" dxfId="388" priority="189" operator="equal">
      <formula>"?"</formula>
    </cfRule>
    <cfRule type="containsBlanks" dxfId="387" priority="191">
      <formula>LEN(TRIM(I45))=0</formula>
    </cfRule>
  </conditionalFormatting>
  <conditionalFormatting sqref="I45:P45 AC45:AM45">
    <cfRule type="cellIs" dxfId="386" priority="188" operator="equal">
      <formula>"N/A"</formula>
    </cfRule>
  </conditionalFormatting>
  <conditionalFormatting sqref="F6:H6 AN6">
    <cfRule type="expression" dxfId="385" priority="182">
      <formula>IF($B6="M",TRUE,FALSE)</formula>
    </cfRule>
    <cfRule type="expression" dxfId="384" priority="185">
      <formula>IF($B6="n",TRUE,FALSE)</formula>
    </cfRule>
  </conditionalFormatting>
  <conditionalFormatting sqref="A6 F6:H6 AN6 AP6:XFD6">
    <cfRule type="cellIs" dxfId="383" priority="184" operator="equal">
      <formula>"?"</formula>
    </cfRule>
    <cfRule type="containsBlanks" dxfId="382" priority="186">
      <formula>LEN(TRIM(A6))=0</formula>
    </cfRule>
  </conditionalFormatting>
  <conditionalFormatting sqref="G6:H6 AN6">
    <cfRule type="cellIs" dxfId="381" priority="183" operator="equal">
      <formula>"N/A"</formula>
    </cfRule>
  </conditionalFormatting>
  <conditionalFormatting sqref="B6">
    <cfRule type="cellIs" dxfId="380" priority="178" operator="equal">
      <formula>"N"</formula>
    </cfRule>
    <cfRule type="cellIs" dxfId="379" priority="180" operator="equal">
      <formula>"M"</formula>
    </cfRule>
  </conditionalFormatting>
  <conditionalFormatting sqref="D6:E6">
    <cfRule type="expression" dxfId="378" priority="176">
      <formula>IF($B6="M",TRUE,FALSE)</formula>
    </cfRule>
    <cfRule type="expression" dxfId="377" priority="179">
      <formula>IF($B6="n",TRUE,FALSE)</formula>
    </cfRule>
  </conditionalFormatting>
  <conditionalFormatting sqref="B6:E6">
    <cfRule type="cellIs" dxfId="376" priority="177" operator="equal">
      <formula>"?"</formula>
    </cfRule>
    <cfRule type="containsBlanks" dxfId="375" priority="181">
      <formula>LEN(TRIM(B6))=0</formula>
    </cfRule>
  </conditionalFormatting>
  <conditionalFormatting sqref="I6:P6 AC6:AM6">
    <cfRule type="expression" dxfId="374" priority="171">
      <formula>IF($B6="M",TRUE,FALSE)</formula>
    </cfRule>
    <cfRule type="expression" dxfId="373" priority="174">
      <formula>IF($B6="n",TRUE,FALSE)</formula>
    </cfRule>
  </conditionalFormatting>
  <conditionalFormatting sqref="I6:P6 AC6:AM6">
    <cfRule type="cellIs" dxfId="372" priority="173" operator="equal">
      <formula>"?"</formula>
    </cfRule>
    <cfRule type="containsBlanks" dxfId="371" priority="175">
      <formula>LEN(TRIM(I6))=0</formula>
    </cfRule>
  </conditionalFormatting>
  <conditionalFormatting sqref="I6:P6 AC6:AM6">
    <cfRule type="cellIs" dxfId="370" priority="172" operator="equal">
      <formula>"N/A"</formula>
    </cfRule>
  </conditionalFormatting>
  <conditionalFormatting sqref="C7:C43">
    <cfRule type="cellIs" dxfId="369" priority="169" operator="equal">
      <formula>"?"</formula>
    </cfRule>
    <cfRule type="containsBlanks" dxfId="368" priority="170">
      <formula>LEN(TRIM(C7))=0</formula>
    </cfRule>
  </conditionalFormatting>
  <conditionalFormatting sqref="B46:B56">
    <cfRule type="cellIs" dxfId="367" priority="165" operator="equal">
      <formula>"N"</formula>
    </cfRule>
    <cfRule type="cellIs" dxfId="366" priority="167" operator="equal">
      <formula>"M"</formula>
    </cfRule>
  </conditionalFormatting>
  <conditionalFormatting sqref="D46:E56">
    <cfRule type="expression" dxfId="365" priority="163">
      <formula>IF($B46="M",TRUE,FALSE)</formula>
    </cfRule>
    <cfRule type="expression" dxfId="364" priority="166">
      <formula>IF($B46="n",TRUE,FALSE)</formula>
    </cfRule>
  </conditionalFormatting>
  <conditionalFormatting sqref="B46:B56 D46:E56">
    <cfRule type="cellIs" dxfId="363" priority="164" operator="equal">
      <formula>"?"</formula>
    </cfRule>
    <cfRule type="containsBlanks" dxfId="362" priority="168">
      <formula>LEN(TRIM(B46))=0</formula>
    </cfRule>
  </conditionalFormatting>
  <conditionalFormatting sqref="C46:C56">
    <cfRule type="cellIs" dxfId="361" priority="161" operator="equal">
      <formula>"?"</formula>
    </cfRule>
    <cfRule type="containsBlanks" dxfId="360" priority="162">
      <formula>LEN(TRIM(C46))=0</formula>
    </cfRule>
  </conditionalFormatting>
  <conditionalFormatting sqref="B3">
    <cfRule type="cellIs" dxfId="359" priority="157" operator="equal">
      <formula>"N"</formula>
    </cfRule>
    <cfRule type="cellIs" dxfId="358" priority="159" operator="equal">
      <formula>"M"</formula>
    </cfRule>
  </conditionalFormatting>
  <conditionalFormatting sqref="D3">
    <cfRule type="expression" dxfId="357" priority="155">
      <formula>IF($B3="M",TRUE,FALSE)</formula>
    </cfRule>
    <cfRule type="expression" dxfId="356" priority="158">
      <formula>IF($B3="n",TRUE,FALSE)</formula>
    </cfRule>
  </conditionalFormatting>
  <conditionalFormatting sqref="B3:D3">
    <cfRule type="cellIs" dxfId="355" priority="156" operator="equal">
      <formula>"?"</formula>
    </cfRule>
    <cfRule type="containsBlanks" dxfId="354" priority="160">
      <formula>LEN(TRIM(B3))=0</formula>
    </cfRule>
  </conditionalFormatting>
  <conditionalFormatting sqref="B4">
    <cfRule type="cellIs" dxfId="353" priority="151" operator="equal">
      <formula>"N"</formula>
    </cfRule>
    <cfRule type="cellIs" dxfId="352" priority="153" operator="equal">
      <formula>"M"</formula>
    </cfRule>
  </conditionalFormatting>
  <conditionalFormatting sqref="D4">
    <cfRule type="expression" dxfId="351" priority="149">
      <formula>IF($B4="M",TRUE,FALSE)</formula>
    </cfRule>
    <cfRule type="expression" dxfId="350" priority="152">
      <formula>IF($B4="n",TRUE,FALSE)</formula>
    </cfRule>
  </conditionalFormatting>
  <conditionalFormatting sqref="B4:D4">
    <cfRule type="cellIs" dxfId="349" priority="150" operator="equal">
      <formula>"?"</formula>
    </cfRule>
    <cfRule type="containsBlanks" dxfId="348" priority="154">
      <formula>LEN(TRIM(B4))=0</formula>
    </cfRule>
  </conditionalFormatting>
  <conditionalFormatting sqref="AO1:AO13 AO15:AO47 AO49:AO1048576">
    <cfRule type="cellIs" dxfId="347" priority="142" operator="equal">
      <formula>"N/A"</formula>
    </cfRule>
    <cfRule type="cellIs" dxfId="346" priority="143" operator="equal">
      <formula>"?"</formula>
    </cfRule>
  </conditionalFormatting>
  <conditionalFormatting sqref="AO14">
    <cfRule type="cellIs" dxfId="345" priority="140" operator="equal">
      <formula>"?"</formula>
    </cfRule>
    <cfRule type="containsBlanks" dxfId="344" priority="141">
      <formula>LEN(TRIM(AO14))=0</formula>
    </cfRule>
  </conditionalFormatting>
  <conditionalFormatting sqref="AO1:AO47 AO49:AO1048576">
    <cfRule type="notContainsBlanks" dxfId="343" priority="139">
      <formula>LEN(TRIM(AO1))&gt;0</formula>
    </cfRule>
  </conditionalFormatting>
  <conditionalFormatting sqref="AO48">
    <cfRule type="cellIs" dxfId="342" priority="137" operator="equal">
      <formula>"N/A"</formula>
    </cfRule>
    <cfRule type="cellIs" dxfId="341" priority="138" operator="equal">
      <formula>"?"</formula>
    </cfRule>
  </conditionalFormatting>
  <conditionalFormatting sqref="AO48">
    <cfRule type="notContainsBlanks" dxfId="340" priority="136">
      <formula>LEN(TRIM(AO48))&gt;0</formula>
    </cfRule>
  </conditionalFormatting>
  <conditionalFormatting sqref="Q6 AA6 W6:Y6 S6:U6">
    <cfRule type="expression" dxfId="339" priority="121">
      <formula>IF($B6="M",TRUE,FALSE)</formula>
    </cfRule>
    <cfRule type="expression" dxfId="338" priority="124">
      <formula>IF($B6="n",TRUE,FALSE)</formula>
    </cfRule>
  </conditionalFormatting>
  <conditionalFormatting sqref="Q1:Q5 Q7:Q1048576 AA7:AA1048576 AA1:AA5 W7:Y1048576 W1:Y5 S7:U1048576 S1:U5">
    <cfRule type="expression" dxfId="337" priority="126">
      <formula>IF($B1="M",TRUE,FALSE)</formula>
    </cfRule>
    <cfRule type="expression" dxfId="336" priority="129">
      <formula>IF($B1="n",TRUE,FALSE)</formula>
    </cfRule>
  </conditionalFormatting>
  <conditionalFormatting sqref="Q1:Q5 Q7:Q1048576 AA7:AA1048576 AA1:AA5 W7:Y1048576 W1:Y5 S7:U1048576 S1:U5">
    <cfRule type="cellIs" dxfId="335" priority="128" operator="equal">
      <formula>"?"</formula>
    </cfRule>
    <cfRule type="containsBlanks" dxfId="334" priority="130">
      <formula>LEN(TRIM(Q1))=0</formula>
    </cfRule>
  </conditionalFormatting>
  <conditionalFormatting sqref="Q1:Q5 Q7:Q1048576 AA7:AA1048576 AA1:AA5 W7:Y1048576 W1:Y5 S7:U1048576 S1:U5">
    <cfRule type="cellIs" dxfId="333" priority="127" operator="equal">
      <formula>"N/A"</formula>
    </cfRule>
  </conditionalFormatting>
  <conditionalFormatting sqref="Q6 AA6 W6:Y6 S6:U6">
    <cfRule type="cellIs" dxfId="332" priority="123" operator="equal">
      <formula>"?"</formula>
    </cfRule>
    <cfRule type="containsBlanks" dxfId="331" priority="125">
      <formula>LEN(TRIM(Q6))=0</formula>
    </cfRule>
  </conditionalFormatting>
  <conditionalFormatting sqref="Q6 AA6 W6:Y6 S6:U6">
    <cfRule type="cellIs" dxfId="330" priority="122" operator="equal">
      <formula>"N/A"</formula>
    </cfRule>
  </conditionalFormatting>
  <conditionalFormatting sqref="AB45">
    <cfRule type="expression" dxfId="329" priority="111">
      <formula>IF($B45="M",TRUE,FALSE)</formula>
    </cfRule>
    <cfRule type="expression" dxfId="328" priority="114">
      <formula>IF($B45="n",TRUE,FALSE)</formula>
    </cfRule>
  </conditionalFormatting>
  <conditionalFormatting sqref="AB38:AB44 AB7:AB22 AB49:AB1048576 AB26:AB33 AB1:AB5">
    <cfRule type="expression" dxfId="327" priority="116">
      <formula>IF($B1="M",TRUE,FALSE)</formula>
    </cfRule>
    <cfRule type="expression" dxfId="326" priority="119">
      <formula>IF($B1="n",TRUE,FALSE)</formula>
    </cfRule>
  </conditionalFormatting>
  <conditionalFormatting sqref="AB38:AB44 AB7:AB22 AB49:AB1048576 AB26:AB33 AB1:AB5">
    <cfRule type="cellIs" dxfId="325" priority="118" operator="equal">
      <formula>"?"</formula>
    </cfRule>
    <cfRule type="containsBlanks" dxfId="324" priority="120">
      <formula>LEN(TRIM(AB1))=0</formula>
    </cfRule>
  </conditionalFormatting>
  <conditionalFormatting sqref="AB38:AB44 AB7:AB22 AB49:AB1048576 AB26:AB33 AB1:AB5">
    <cfRule type="cellIs" dxfId="323" priority="117" operator="equal">
      <formula>"N/A"</formula>
    </cfRule>
  </conditionalFormatting>
  <conditionalFormatting sqref="AB45">
    <cfRule type="cellIs" dxfId="322" priority="113" operator="equal">
      <formula>"?"</formula>
    </cfRule>
    <cfRule type="containsBlanks" dxfId="321" priority="115">
      <formula>LEN(TRIM(AB45))=0</formula>
    </cfRule>
  </conditionalFormatting>
  <conditionalFormatting sqref="AB45">
    <cfRule type="cellIs" dxfId="320" priority="112" operator="equal">
      <formula>"N/A"</formula>
    </cfRule>
  </conditionalFormatting>
  <conditionalFormatting sqref="AB6">
    <cfRule type="expression" dxfId="319" priority="106">
      <formula>IF($B6="M",TRUE,FALSE)</formula>
    </cfRule>
    <cfRule type="expression" dxfId="318" priority="109">
      <formula>IF($B6="n",TRUE,FALSE)</formula>
    </cfRule>
  </conditionalFormatting>
  <conditionalFormatting sqref="AB6">
    <cfRule type="cellIs" dxfId="317" priority="108" operator="equal">
      <formula>"?"</formula>
    </cfRule>
    <cfRule type="containsBlanks" dxfId="316" priority="110">
      <formula>LEN(TRIM(AB6))=0</formula>
    </cfRule>
  </conditionalFormatting>
  <conditionalFormatting sqref="AB6">
    <cfRule type="cellIs" dxfId="315" priority="107" operator="equal">
      <formula>"N/A"</formula>
    </cfRule>
  </conditionalFormatting>
  <conditionalFormatting sqref="AB23:AB25">
    <cfRule type="expression" dxfId="314" priority="101">
      <formula>IF($B23="M",TRUE,FALSE)</formula>
    </cfRule>
    <cfRule type="expression" dxfId="313" priority="104">
      <formula>IF($B23="n",TRUE,FALSE)</formula>
    </cfRule>
  </conditionalFormatting>
  <conditionalFormatting sqref="AB23:AB25">
    <cfRule type="cellIs" dxfId="312" priority="103" operator="equal">
      <formula>"?"</formula>
    </cfRule>
    <cfRule type="containsBlanks" dxfId="311" priority="105">
      <formula>LEN(TRIM(AB23))=0</formula>
    </cfRule>
  </conditionalFormatting>
  <conditionalFormatting sqref="AB23:AB25">
    <cfRule type="cellIs" dxfId="310" priority="102" operator="equal">
      <formula>"N/A"</formula>
    </cfRule>
  </conditionalFormatting>
  <conditionalFormatting sqref="AB34:AB37">
    <cfRule type="expression" dxfId="309" priority="96">
      <formula>IF($B34="M",TRUE,FALSE)</formula>
    </cfRule>
    <cfRule type="expression" dxfId="308" priority="99">
      <formula>IF($B34="n",TRUE,FALSE)</formula>
    </cfRule>
  </conditionalFormatting>
  <conditionalFormatting sqref="AB34:AB37">
    <cfRule type="cellIs" dxfId="307" priority="98" operator="equal">
      <formula>"?"</formula>
    </cfRule>
    <cfRule type="containsBlanks" dxfId="306" priority="100">
      <formula>LEN(TRIM(AB34))=0</formula>
    </cfRule>
  </conditionalFormatting>
  <conditionalFormatting sqref="AB34:AB37">
    <cfRule type="cellIs" dxfId="305" priority="97" operator="equal">
      <formula>"N/A"</formula>
    </cfRule>
  </conditionalFormatting>
  <conditionalFormatting sqref="AB46:AB48">
    <cfRule type="expression" dxfId="304" priority="91">
      <formula>IF($B46="M",TRUE,FALSE)</formula>
    </cfRule>
    <cfRule type="expression" dxfId="303" priority="94">
      <formula>IF($B46="n",TRUE,FALSE)</formula>
    </cfRule>
  </conditionalFormatting>
  <conditionalFormatting sqref="AB46:AB48">
    <cfRule type="cellIs" dxfId="302" priority="93" operator="equal">
      <formula>"?"</formula>
    </cfRule>
    <cfRule type="containsBlanks" dxfId="301" priority="95">
      <formula>LEN(TRIM(AB46))=0</formula>
    </cfRule>
  </conditionalFormatting>
  <conditionalFormatting sqref="AB46:AB48">
    <cfRule type="cellIs" dxfId="300" priority="92" operator="equal">
      <formula>"N/A"</formula>
    </cfRule>
  </conditionalFormatting>
  <conditionalFormatting sqref="Z45">
    <cfRule type="expression" dxfId="299" priority="81">
      <formula>IF($B45="M",TRUE,FALSE)</formula>
    </cfRule>
    <cfRule type="expression" dxfId="298" priority="84">
      <formula>IF($B45="n",TRUE,FALSE)</formula>
    </cfRule>
  </conditionalFormatting>
  <conditionalFormatting sqref="Z38:Z44 Z7:Z22 Z49:Z1048576 Z26:Z33 Z1:Z5">
    <cfRule type="expression" dxfId="297" priority="86">
      <formula>IF($B1="M",TRUE,FALSE)</formula>
    </cfRule>
    <cfRule type="expression" dxfId="296" priority="89">
      <formula>IF($B1="n",TRUE,FALSE)</formula>
    </cfRule>
  </conditionalFormatting>
  <conditionalFormatting sqref="Z38:Z44 Z7:Z22 Z49:Z1048576 Z26:Z33 Z1:Z5">
    <cfRule type="cellIs" dxfId="295" priority="88" operator="equal">
      <formula>"?"</formula>
    </cfRule>
    <cfRule type="containsBlanks" dxfId="294" priority="90">
      <formula>LEN(TRIM(Z1))=0</formula>
    </cfRule>
  </conditionalFormatting>
  <conditionalFormatting sqref="Z38:Z44 Z7:Z22 Z49:Z1048576 Z26:Z33 Z1:Z5">
    <cfRule type="cellIs" dxfId="293" priority="87" operator="equal">
      <formula>"N/A"</formula>
    </cfRule>
  </conditionalFormatting>
  <conditionalFormatting sqref="Z45">
    <cfRule type="cellIs" dxfId="292" priority="83" operator="equal">
      <formula>"?"</formula>
    </cfRule>
    <cfRule type="containsBlanks" dxfId="291" priority="85">
      <formula>LEN(TRIM(Z45))=0</formula>
    </cfRule>
  </conditionalFormatting>
  <conditionalFormatting sqref="Z45">
    <cfRule type="cellIs" dxfId="290" priority="82" operator="equal">
      <formula>"N/A"</formula>
    </cfRule>
  </conditionalFormatting>
  <conditionalFormatting sqref="Z6">
    <cfRule type="expression" dxfId="289" priority="76">
      <formula>IF($B6="M",TRUE,FALSE)</formula>
    </cfRule>
    <cfRule type="expression" dxfId="288" priority="79">
      <formula>IF($B6="n",TRUE,FALSE)</formula>
    </cfRule>
  </conditionalFormatting>
  <conditionalFormatting sqref="Z6">
    <cfRule type="cellIs" dxfId="287" priority="78" operator="equal">
      <formula>"?"</formula>
    </cfRule>
    <cfRule type="containsBlanks" dxfId="286" priority="80">
      <formula>LEN(TRIM(Z6))=0</formula>
    </cfRule>
  </conditionalFormatting>
  <conditionalFormatting sqref="Z6">
    <cfRule type="cellIs" dxfId="285" priority="77" operator="equal">
      <formula>"N/A"</formula>
    </cfRule>
  </conditionalFormatting>
  <conditionalFormatting sqref="Z23:Z25">
    <cfRule type="expression" dxfId="284" priority="71">
      <formula>IF($B23="M",TRUE,FALSE)</formula>
    </cfRule>
    <cfRule type="expression" dxfId="283" priority="74">
      <formula>IF($B23="n",TRUE,FALSE)</formula>
    </cfRule>
  </conditionalFormatting>
  <conditionalFormatting sqref="Z23:Z25">
    <cfRule type="cellIs" dxfId="282" priority="73" operator="equal">
      <formula>"?"</formula>
    </cfRule>
    <cfRule type="containsBlanks" dxfId="281" priority="75">
      <formula>LEN(TRIM(Z23))=0</formula>
    </cfRule>
  </conditionalFormatting>
  <conditionalFormatting sqref="Z23:Z25">
    <cfRule type="cellIs" dxfId="280" priority="72" operator="equal">
      <formula>"N/A"</formula>
    </cfRule>
  </conditionalFormatting>
  <conditionalFormatting sqref="Z34:Z37">
    <cfRule type="expression" dxfId="279" priority="66">
      <formula>IF($B34="M",TRUE,FALSE)</formula>
    </cfRule>
    <cfRule type="expression" dxfId="278" priority="69">
      <formula>IF($B34="n",TRUE,FALSE)</formula>
    </cfRule>
  </conditionalFormatting>
  <conditionalFormatting sqref="Z34:Z37">
    <cfRule type="cellIs" dxfId="277" priority="68" operator="equal">
      <formula>"?"</formula>
    </cfRule>
    <cfRule type="containsBlanks" dxfId="276" priority="70">
      <formula>LEN(TRIM(Z34))=0</formula>
    </cfRule>
  </conditionalFormatting>
  <conditionalFormatting sqref="Z34:Z37">
    <cfRule type="cellIs" dxfId="275" priority="67" operator="equal">
      <formula>"N/A"</formula>
    </cfRule>
  </conditionalFormatting>
  <conditionalFormatting sqref="Z46:Z48">
    <cfRule type="expression" dxfId="274" priority="61">
      <formula>IF($B46="M",TRUE,FALSE)</formula>
    </cfRule>
    <cfRule type="expression" dxfId="273" priority="64">
      <formula>IF($B46="n",TRUE,FALSE)</formula>
    </cfRule>
  </conditionalFormatting>
  <conditionalFormatting sqref="Z46:Z48">
    <cfRule type="cellIs" dxfId="272" priority="63" operator="equal">
      <formula>"?"</formula>
    </cfRule>
    <cfRule type="containsBlanks" dxfId="271" priority="65">
      <formula>LEN(TRIM(Z46))=0</formula>
    </cfRule>
  </conditionalFormatting>
  <conditionalFormatting sqref="Z46:Z48">
    <cfRule type="cellIs" dxfId="270" priority="62" operator="equal">
      <formula>"N/A"</formula>
    </cfRule>
  </conditionalFormatting>
  <conditionalFormatting sqref="V45">
    <cfRule type="expression" dxfId="269" priority="51">
      <formula>IF($B45="M",TRUE,FALSE)</formula>
    </cfRule>
    <cfRule type="expression" dxfId="268" priority="54">
      <formula>IF($B45="n",TRUE,FALSE)</formula>
    </cfRule>
  </conditionalFormatting>
  <conditionalFormatting sqref="V38:V44 V7:V22 V49:V1048576 V26:V33 V1:V5">
    <cfRule type="expression" dxfId="267" priority="56">
      <formula>IF($B1="M",TRUE,FALSE)</formula>
    </cfRule>
    <cfRule type="expression" dxfId="266" priority="59">
      <formula>IF($B1="n",TRUE,FALSE)</formula>
    </cfRule>
  </conditionalFormatting>
  <conditionalFormatting sqref="V38:V44 V7:V22 V49:V1048576 V26:V33 V1:V5">
    <cfRule type="cellIs" dxfId="265" priority="58" operator="equal">
      <formula>"?"</formula>
    </cfRule>
    <cfRule type="containsBlanks" dxfId="264" priority="60">
      <formula>LEN(TRIM(V1))=0</formula>
    </cfRule>
  </conditionalFormatting>
  <conditionalFormatting sqref="V38:V44 V7:V22 V49:V1048576 V26:V33 V1:V5">
    <cfRule type="cellIs" dxfId="263" priority="57" operator="equal">
      <formula>"N/A"</formula>
    </cfRule>
  </conditionalFormatting>
  <conditionalFormatting sqref="V45">
    <cfRule type="cellIs" dxfId="262" priority="53" operator="equal">
      <formula>"?"</formula>
    </cfRule>
    <cfRule type="containsBlanks" dxfId="261" priority="55">
      <formula>LEN(TRIM(V45))=0</formula>
    </cfRule>
  </conditionalFormatting>
  <conditionalFormatting sqref="V45">
    <cfRule type="cellIs" dxfId="260" priority="52" operator="equal">
      <formula>"N/A"</formula>
    </cfRule>
  </conditionalFormatting>
  <conditionalFormatting sqref="V6">
    <cfRule type="expression" dxfId="259" priority="46">
      <formula>IF($B6="M",TRUE,FALSE)</formula>
    </cfRule>
    <cfRule type="expression" dxfId="258" priority="49">
      <formula>IF($B6="n",TRUE,FALSE)</formula>
    </cfRule>
  </conditionalFormatting>
  <conditionalFormatting sqref="V6">
    <cfRule type="cellIs" dxfId="257" priority="48" operator="equal">
      <formula>"?"</formula>
    </cfRule>
    <cfRule type="containsBlanks" dxfId="256" priority="50">
      <formula>LEN(TRIM(V6))=0</formula>
    </cfRule>
  </conditionalFormatting>
  <conditionalFormatting sqref="V6">
    <cfRule type="cellIs" dxfId="255" priority="47" operator="equal">
      <formula>"N/A"</formula>
    </cfRule>
  </conditionalFormatting>
  <conditionalFormatting sqref="V23:V25">
    <cfRule type="expression" dxfId="254" priority="41">
      <formula>IF($B23="M",TRUE,FALSE)</formula>
    </cfRule>
    <cfRule type="expression" dxfId="253" priority="44">
      <formula>IF($B23="n",TRUE,FALSE)</formula>
    </cfRule>
  </conditionalFormatting>
  <conditionalFormatting sqref="V23:V25">
    <cfRule type="cellIs" dxfId="252" priority="43" operator="equal">
      <formula>"?"</formula>
    </cfRule>
    <cfRule type="containsBlanks" dxfId="251" priority="45">
      <formula>LEN(TRIM(V23))=0</formula>
    </cfRule>
  </conditionalFormatting>
  <conditionalFormatting sqref="V23:V25">
    <cfRule type="cellIs" dxfId="250" priority="42" operator="equal">
      <formula>"N/A"</formula>
    </cfRule>
  </conditionalFormatting>
  <conditionalFormatting sqref="V34:V37">
    <cfRule type="expression" dxfId="249" priority="36">
      <formula>IF($B34="M",TRUE,FALSE)</formula>
    </cfRule>
    <cfRule type="expression" dxfId="248" priority="39">
      <formula>IF($B34="n",TRUE,FALSE)</formula>
    </cfRule>
  </conditionalFormatting>
  <conditionalFormatting sqref="V34:V37">
    <cfRule type="cellIs" dxfId="247" priority="38" operator="equal">
      <formula>"?"</formula>
    </cfRule>
    <cfRule type="containsBlanks" dxfId="246" priority="40">
      <formula>LEN(TRIM(V34))=0</formula>
    </cfRule>
  </conditionalFormatting>
  <conditionalFormatting sqref="V34:V37">
    <cfRule type="cellIs" dxfId="245" priority="37" operator="equal">
      <formula>"N/A"</formula>
    </cfRule>
  </conditionalFormatting>
  <conditionalFormatting sqref="V46:V48">
    <cfRule type="expression" dxfId="244" priority="31">
      <formula>IF($B46="M",TRUE,FALSE)</formula>
    </cfRule>
    <cfRule type="expression" dxfId="243" priority="34">
      <formula>IF($B46="n",TRUE,FALSE)</formula>
    </cfRule>
  </conditionalFormatting>
  <conditionalFormatting sqref="V46:V48">
    <cfRule type="cellIs" dxfId="242" priority="33" operator="equal">
      <formula>"?"</formula>
    </cfRule>
    <cfRule type="containsBlanks" dxfId="241" priority="35">
      <formula>LEN(TRIM(V46))=0</formula>
    </cfRule>
  </conditionalFormatting>
  <conditionalFormatting sqref="V46:V48">
    <cfRule type="cellIs" dxfId="240" priority="32" operator="equal">
      <formula>"N/A"</formula>
    </cfRule>
  </conditionalFormatting>
  <conditionalFormatting sqref="R45">
    <cfRule type="expression" dxfId="239" priority="21">
      <formula>IF($B45="M",TRUE,FALSE)</formula>
    </cfRule>
    <cfRule type="expression" dxfId="238" priority="24">
      <formula>IF($B45="n",TRUE,FALSE)</formula>
    </cfRule>
  </conditionalFormatting>
  <conditionalFormatting sqref="R38:R44 R7:R22 R49:R1048576 R26:R33 R1:R5">
    <cfRule type="expression" dxfId="237" priority="26">
      <formula>IF($B1="M",TRUE,FALSE)</formula>
    </cfRule>
    <cfRule type="expression" dxfId="236" priority="29">
      <formula>IF($B1="n",TRUE,FALSE)</formula>
    </cfRule>
  </conditionalFormatting>
  <conditionalFormatting sqref="R38:R44 R7:R22 R49:R1048576 R26:R33 R1:R5">
    <cfRule type="cellIs" dxfId="235" priority="28" operator="equal">
      <formula>"?"</formula>
    </cfRule>
    <cfRule type="containsBlanks" dxfId="234" priority="30">
      <formula>LEN(TRIM(R1))=0</formula>
    </cfRule>
  </conditionalFormatting>
  <conditionalFormatting sqref="R38:R44 R7:R22 R49:R1048576 R26:R33 R1:R5">
    <cfRule type="cellIs" dxfId="233" priority="27" operator="equal">
      <formula>"N/A"</formula>
    </cfRule>
  </conditionalFormatting>
  <conditionalFormatting sqref="R45">
    <cfRule type="cellIs" dxfId="232" priority="23" operator="equal">
      <formula>"?"</formula>
    </cfRule>
    <cfRule type="containsBlanks" dxfId="231" priority="25">
      <formula>LEN(TRIM(R45))=0</formula>
    </cfRule>
  </conditionalFormatting>
  <conditionalFormatting sqref="R45">
    <cfRule type="cellIs" dxfId="230" priority="22" operator="equal">
      <formula>"N/A"</formula>
    </cfRule>
  </conditionalFormatting>
  <conditionalFormatting sqref="R6">
    <cfRule type="expression" dxfId="229" priority="16">
      <formula>IF($B6="M",TRUE,FALSE)</formula>
    </cfRule>
    <cfRule type="expression" dxfId="228" priority="19">
      <formula>IF($B6="n",TRUE,FALSE)</formula>
    </cfRule>
  </conditionalFormatting>
  <conditionalFormatting sqref="R6">
    <cfRule type="cellIs" dxfId="227" priority="18" operator="equal">
      <formula>"?"</formula>
    </cfRule>
    <cfRule type="containsBlanks" dxfId="226" priority="20">
      <formula>LEN(TRIM(R6))=0</formula>
    </cfRule>
  </conditionalFormatting>
  <conditionalFormatting sqref="R6">
    <cfRule type="cellIs" dxfId="225" priority="17" operator="equal">
      <formula>"N/A"</formula>
    </cfRule>
  </conditionalFormatting>
  <conditionalFormatting sqref="R23:R25">
    <cfRule type="expression" dxfId="224" priority="11">
      <formula>IF($B23="M",TRUE,FALSE)</formula>
    </cfRule>
    <cfRule type="expression" dxfId="223" priority="14">
      <formula>IF($B23="n",TRUE,FALSE)</formula>
    </cfRule>
  </conditionalFormatting>
  <conditionalFormatting sqref="R23:R25">
    <cfRule type="cellIs" dxfId="222" priority="13" operator="equal">
      <formula>"?"</formula>
    </cfRule>
    <cfRule type="containsBlanks" dxfId="221" priority="15">
      <formula>LEN(TRIM(R23))=0</formula>
    </cfRule>
  </conditionalFormatting>
  <conditionalFormatting sqref="R23:R25">
    <cfRule type="cellIs" dxfId="220" priority="12" operator="equal">
      <formula>"N/A"</formula>
    </cfRule>
  </conditionalFormatting>
  <conditionalFormatting sqref="R34:R37">
    <cfRule type="expression" dxfId="219" priority="6">
      <formula>IF($B34="M",TRUE,FALSE)</formula>
    </cfRule>
    <cfRule type="expression" dxfId="218" priority="9">
      <formula>IF($B34="n",TRUE,FALSE)</formula>
    </cfRule>
  </conditionalFormatting>
  <conditionalFormatting sqref="R34:R37">
    <cfRule type="cellIs" dxfId="217" priority="8" operator="equal">
      <formula>"?"</formula>
    </cfRule>
    <cfRule type="containsBlanks" dxfId="216" priority="10">
      <formula>LEN(TRIM(R34))=0</formula>
    </cfRule>
  </conditionalFormatting>
  <conditionalFormatting sqref="R34:R37">
    <cfRule type="cellIs" dxfId="215" priority="7" operator="equal">
      <formula>"N/A"</formula>
    </cfRule>
  </conditionalFormatting>
  <conditionalFormatting sqref="R46:R48">
    <cfRule type="expression" dxfId="214" priority="1">
      <formula>IF($B46="M",TRUE,FALSE)</formula>
    </cfRule>
    <cfRule type="expression" dxfId="213" priority="4">
      <formula>IF($B46="n",TRUE,FALSE)</formula>
    </cfRule>
  </conditionalFormatting>
  <conditionalFormatting sqref="R46:R48">
    <cfRule type="cellIs" dxfId="212" priority="3" operator="equal">
      <formula>"?"</formula>
    </cfRule>
    <cfRule type="containsBlanks" dxfId="211" priority="5">
      <formula>LEN(TRIM(R46))=0</formula>
    </cfRule>
  </conditionalFormatting>
  <conditionalFormatting sqref="R46:R48">
    <cfRule type="cellIs" dxfId="210" priority="2" operator="equal">
      <formula>"N/A"</formula>
    </cfRule>
  </conditionalFormatting>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2"/>
    <pageSetUpPr fitToPage="1"/>
  </sheetPr>
  <dimension ref="A1:AO67"/>
  <sheetViews>
    <sheetView showGridLines="0" zoomScale="80" zoomScaleNormal="80" zoomScalePageLayoutView="80" workbookViewId="0">
      <pane xSplit="6" ySplit="5" topLeftCell="Q6" activePane="bottomRight" state="frozen"/>
      <selection activeCell="AO1" sqref="AO1:AO1048576"/>
      <selection pane="topRight" activeCell="AO1" sqref="AO1:AO1048576"/>
      <selection pane="bottomLeft" activeCell="AO1" sqref="AO1:AO1048576"/>
      <selection pane="bottomRight" activeCell="U1" sqref="R1:U1048576"/>
    </sheetView>
  </sheetViews>
  <sheetFormatPr baseColWidth="10" defaultColWidth="8.83203125" defaultRowHeight="13" x14ac:dyDescent="0.15"/>
  <cols>
    <col min="1" max="1" width="0.83203125" style="747" customWidth="1"/>
    <col min="2" max="2" width="2.5" style="767" bestFit="1" customWidth="1"/>
    <col min="3" max="3" width="5.6640625" style="767" customWidth="1"/>
    <col min="4" max="5" width="20.6640625" style="749" customWidth="1"/>
    <col min="6" max="6" width="0.83203125" style="747" customWidth="1"/>
    <col min="7" max="7" width="20.6640625" style="767" hidden="1" customWidth="1"/>
    <col min="8" max="8" width="0.83203125" style="748" hidden="1" customWidth="1"/>
    <col min="9" max="9" width="20.6640625" style="767" hidden="1" customWidth="1"/>
    <col min="10" max="10" width="0.83203125" style="748" hidden="1" customWidth="1"/>
    <col min="11" max="11" width="20.6640625" style="767" hidden="1" customWidth="1"/>
    <col min="12" max="12" width="0.83203125" style="748" hidden="1" customWidth="1"/>
    <col min="13" max="13" width="20.6640625" style="767" hidden="1" customWidth="1"/>
    <col min="14" max="14" width="0.83203125" style="748" hidden="1" customWidth="1"/>
    <col min="15" max="15" width="20.6640625" style="767" hidden="1" customWidth="1"/>
    <col min="16" max="16" width="0.83203125" style="748" hidden="1" customWidth="1"/>
    <col min="17" max="17" width="20.6640625" style="767" customWidth="1"/>
    <col min="18" max="18" width="0.83203125" style="748" hidden="1" customWidth="1"/>
    <col min="19" max="19" width="20.6640625" style="767" hidden="1" customWidth="1"/>
    <col min="20" max="20" width="0.83203125" style="748" hidden="1" customWidth="1"/>
    <col min="21" max="21" width="20.6640625" style="767" hidden="1" customWidth="1"/>
    <col min="22" max="22" width="0.83203125" style="748" customWidth="1"/>
    <col min="23" max="23" width="20.6640625" style="767" hidden="1" customWidth="1"/>
    <col min="24" max="24" width="0.83203125" style="748" hidden="1" customWidth="1"/>
    <col min="25" max="25" width="20.6640625" style="767" customWidth="1"/>
    <col min="26" max="26" width="0.83203125" style="748" customWidth="1"/>
    <col min="27" max="27" width="20.6640625" style="767" customWidth="1"/>
    <col min="28" max="28" width="0.83203125" style="748" customWidth="1"/>
    <col min="29" max="29" width="20.6640625" style="767" hidden="1" customWidth="1"/>
    <col min="30" max="30" width="0.83203125" style="748" hidden="1" customWidth="1"/>
    <col min="31" max="31" width="20.6640625" style="767" hidden="1" customWidth="1"/>
    <col min="32" max="32" width="0.83203125" style="748" hidden="1" customWidth="1"/>
    <col min="33" max="33" width="20.6640625" style="767" hidden="1" customWidth="1"/>
    <col min="34" max="34" width="0.83203125" style="748" hidden="1" customWidth="1"/>
    <col min="35" max="35" width="20.6640625" style="767" hidden="1" customWidth="1"/>
    <col min="36" max="36" width="0.83203125" style="748" hidden="1" customWidth="1"/>
    <col min="37" max="37" width="20.6640625" style="767" hidden="1" customWidth="1"/>
    <col min="38" max="38" width="0.83203125" style="748" hidden="1" customWidth="1"/>
    <col min="39" max="39" width="20.6640625" style="767" hidden="1" customWidth="1"/>
    <col min="40" max="40" width="0.83203125" style="748" hidden="1" customWidth="1"/>
    <col min="41" max="41" width="41" style="749" customWidth="1"/>
    <col min="42" max="16384" width="8.83203125" style="749"/>
  </cols>
  <sheetData>
    <row r="1" spans="1:41" s="741" customFormat="1" ht="5" thickBot="1" x14ac:dyDescent="0.15">
      <c r="C1" s="742"/>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row>
    <row r="2" spans="1:41" s="746" customFormat="1" ht="16" x14ac:dyDescent="0.2">
      <c r="A2" s="744"/>
      <c r="B2" s="1305" t="str">
        <f ca="1">IF(MID(CELL("filename",B2),(FIND("]",CELL("filename",B2),1)+1),1)="M","MONITOR")</f>
        <v>MONITOR</v>
      </c>
      <c r="C2" s="1306"/>
      <c r="D2" s="1306"/>
      <c r="E2" s="1296" t="str">
        <f ca="1">RIGHT(CELL("filename",E2),LEN(CELL("filename",E2))-SEARCH("]",CELL("filename",E2)))</f>
        <v>M-55</v>
      </c>
      <c r="F2" s="744"/>
      <c r="G2" s="848" t="s">
        <v>382</v>
      </c>
      <c r="H2" s="745"/>
      <c r="I2" s="848" t="s">
        <v>383</v>
      </c>
      <c r="J2" s="745"/>
      <c r="K2" s="848" t="s">
        <v>459</v>
      </c>
      <c r="L2" s="745"/>
      <c r="M2" s="848" t="s">
        <v>384</v>
      </c>
      <c r="N2" s="745"/>
      <c r="O2" s="848" t="s">
        <v>102</v>
      </c>
      <c r="P2" s="745"/>
      <c r="Q2" s="848" t="s">
        <v>387</v>
      </c>
      <c r="R2" s="745"/>
      <c r="S2" s="848" t="s">
        <v>390</v>
      </c>
      <c r="T2" s="745"/>
      <c r="U2" s="848" t="s">
        <v>104</v>
      </c>
      <c r="V2" s="745"/>
      <c r="W2" s="848" t="s">
        <v>105</v>
      </c>
      <c r="X2" s="745"/>
      <c r="Y2" s="848" t="s">
        <v>654</v>
      </c>
      <c r="Z2" s="745"/>
      <c r="AA2" s="848" t="s">
        <v>107</v>
      </c>
      <c r="AB2" s="745"/>
      <c r="AC2" s="848" t="s">
        <v>393</v>
      </c>
      <c r="AD2" s="745"/>
      <c r="AE2" s="848" t="s">
        <v>394</v>
      </c>
      <c r="AF2" s="745"/>
      <c r="AG2" s="848" t="s">
        <v>108</v>
      </c>
      <c r="AH2" s="745"/>
      <c r="AI2" s="848" t="s">
        <v>399</v>
      </c>
      <c r="AJ2" s="745"/>
      <c r="AK2" s="848" t="s">
        <v>109</v>
      </c>
      <c r="AL2" s="745"/>
      <c r="AM2" s="848" t="s">
        <v>402</v>
      </c>
      <c r="AN2" s="745"/>
    </row>
    <row r="3" spans="1:41" ht="16" x14ac:dyDescent="0.15">
      <c r="B3" s="1299" t="str">
        <f ca="1">IF(MID(CELL("filename",B3),(FIND("]",CELL("filename",B3),1)+3),2)="19","19 INCH",IF(MID(CELL("filename",B3),(FIND("]",CELL("filename",B3),1)+3),2)="22","22 INCH",IF(MID(CELL("filename",B3),(FIND("]",CELL("filename",B3),1)+3),2)="24","24 INCH",IF(MID(CELL("filename",B3),(FIND("]",CELL("filename",B3),1)+3),2)="27","27 INCH",IF(MID(CELL("filename",B3),(FIND("]",CELL("filename",B3),1)+3),2)="46","46 INCH",IF(MID(CELL("filename",B3),(FIND("]",CELL("filename",B3),1)+3),2)="55","55 INCH"))))))</f>
        <v>55 INCH</v>
      </c>
      <c r="C3" s="1300"/>
      <c r="D3" s="1300"/>
      <c r="E3" s="1297"/>
      <c r="G3" s="849"/>
      <c r="I3" s="849"/>
      <c r="K3" s="849"/>
      <c r="M3" s="849"/>
      <c r="O3" s="849"/>
      <c r="Q3" s="849" t="s">
        <v>1273</v>
      </c>
      <c r="S3" s="849"/>
      <c r="U3" s="849"/>
      <c r="W3" s="849"/>
      <c r="Y3" s="849"/>
      <c r="AA3" s="849"/>
      <c r="AC3" s="849"/>
      <c r="AE3" s="849"/>
      <c r="AG3" s="849"/>
      <c r="AI3" s="849"/>
      <c r="AK3" s="849"/>
      <c r="AM3" s="849"/>
    </row>
    <row r="4" spans="1:41" ht="17" thickBot="1" x14ac:dyDescent="0.2">
      <c r="B4" s="1301" t="str">
        <f ca="1">IF(MID(CELL("filename",B4),(FIND("]",CELL("filename",B4),1)+5),1)="w","WIDE FORMAT",IF(MID(CELL("filename",B3),(FIND("]",CELL("filename",B3),1)+3),2)="19","STANDARD FORMAT",IF(MID(CELL("filename",B3),(FIND("]",CELL("filename",B3),1)+3),2)="46","LARGE FORMAT",IF(MID(CELL("filename",B3),(FIND("]",CELL("filename",B3),1)+3),2)="55","LARGE FORMAT"))))</f>
        <v>LARGE FORMAT</v>
      </c>
      <c r="C4" s="1302"/>
      <c r="D4" s="1302"/>
      <c r="E4" s="1298"/>
      <c r="G4" s="850"/>
      <c r="I4" s="850"/>
      <c r="K4" s="850"/>
      <c r="M4" s="850"/>
      <c r="O4" s="850"/>
      <c r="Q4" s="850">
        <v>749</v>
      </c>
      <c r="S4" s="850"/>
      <c r="U4" s="850"/>
      <c r="W4" s="850"/>
      <c r="Y4" s="850"/>
      <c r="AA4" s="850"/>
      <c r="AC4" s="850"/>
      <c r="AE4" s="850"/>
      <c r="AG4" s="850"/>
      <c r="AI4" s="850"/>
      <c r="AK4" s="850"/>
      <c r="AM4" s="850"/>
    </row>
    <row r="5" spans="1:41" s="741" customFormat="1" ht="5" thickBot="1" x14ac:dyDescent="0.15">
      <c r="C5" s="742"/>
      <c r="G5" s="743"/>
      <c r="H5" s="743"/>
      <c r="I5" s="743"/>
      <c r="J5" s="743"/>
      <c r="K5" s="743"/>
      <c r="L5" s="743"/>
      <c r="M5" s="743"/>
      <c r="N5" s="743"/>
      <c r="O5" s="743"/>
      <c r="P5" s="743"/>
      <c r="Q5" s="743"/>
      <c r="R5" s="743"/>
      <c r="S5" s="743"/>
      <c r="T5" s="743"/>
      <c r="U5" s="743"/>
      <c r="V5" s="743"/>
      <c r="W5" s="743"/>
      <c r="X5" s="743"/>
      <c r="Y5" s="743"/>
      <c r="Z5" s="743"/>
      <c r="AA5" s="743"/>
      <c r="AB5" s="743"/>
      <c r="AC5" s="743"/>
      <c r="AD5" s="743"/>
      <c r="AE5" s="743"/>
      <c r="AF5" s="743"/>
      <c r="AG5" s="743"/>
      <c r="AH5" s="743"/>
      <c r="AI5" s="743"/>
      <c r="AJ5" s="743"/>
      <c r="AK5" s="743"/>
      <c r="AL5" s="743"/>
      <c r="AM5" s="743"/>
      <c r="AN5" s="743"/>
    </row>
    <row r="6" spans="1:41" s="752" customFormat="1" ht="14" x14ac:dyDescent="0.15">
      <c r="A6" s="750"/>
      <c r="B6" s="1303" t="s">
        <v>88</v>
      </c>
      <c r="C6" s="1304"/>
      <c r="D6" s="1304"/>
      <c r="E6" s="827" t="s">
        <v>426</v>
      </c>
      <c r="F6" s="750"/>
      <c r="G6" s="794" t="s">
        <v>0</v>
      </c>
      <c r="H6" s="751"/>
      <c r="I6" s="794" t="s">
        <v>0</v>
      </c>
      <c r="J6" s="751"/>
      <c r="K6" s="794" t="s">
        <v>0</v>
      </c>
      <c r="L6" s="751"/>
      <c r="M6" s="794" t="s">
        <v>0</v>
      </c>
      <c r="N6" s="751"/>
      <c r="O6" s="794" t="s">
        <v>0</v>
      </c>
      <c r="P6" s="751"/>
      <c r="Q6" s="794" t="s">
        <v>0</v>
      </c>
      <c r="R6" s="751"/>
      <c r="S6" s="794" t="s">
        <v>0</v>
      </c>
      <c r="T6" s="751"/>
      <c r="U6" s="794" t="s">
        <v>0</v>
      </c>
      <c r="V6" s="751"/>
      <c r="W6" s="794" t="s">
        <v>0</v>
      </c>
      <c r="X6" s="751"/>
      <c r="Y6" s="794" t="s">
        <v>0</v>
      </c>
      <c r="Z6" s="751"/>
      <c r="AA6" s="794" t="s">
        <v>0</v>
      </c>
      <c r="AB6" s="751"/>
      <c r="AC6" s="794" t="s">
        <v>0</v>
      </c>
      <c r="AD6" s="751"/>
      <c r="AE6" s="794" t="s">
        <v>0</v>
      </c>
      <c r="AF6" s="751"/>
      <c r="AG6" s="794" t="s">
        <v>0</v>
      </c>
      <c r="AH6" s="751"/>
      <c r="AI6" s="794" t="s">
        <v>0</v>
      </c>
      <c r="AJ6" s="751"/>
      <c r="AK6" s="794" t="s">
        <v>0</v>
      </c>
      <c r="AL6" s="751"/>
      <c r="AM6" s="794" t="s">
        <v>0</v>
      </c>
      <c r="AN6" s="751"/>
    </row>
    <row r="7" spans="1:41" ht="19" thickBot="1" x14ac:dyDescent="0.2">
      <c r="A7" s="753"/>
      <c r="B7" s="828" t="s">
        <v>22</v>
      </c>
      <c r="C7" s="792" t="s">
        <v>277</v>
      </c>
      <c r="D7" s="793" t="s">
        <v>276</v>
      </c>
      <c r="E7" s="829" t="s">
        <v>32</v>
      </c>
      <c r="G7" s="811"/>
      <c r="I7" s="811"/>
      <c r="K7" s="811"/>
      <c r="M7" s="811"/>
      <c r="O7" s="811"/>
      <c r="Q7" s="811" t="s">
        <v>1274</v>
      </c>
      <c r="S7" s="811"/>
      <c r="U7" s="811"/>
      <c r="W7" s="811"/>
      <c r="Y7" s="811"/>
      <c r="AA7" s="811"/>
      <c r="AC7" s="811"/>
      <c r="AE7" s="811"/>
      <c r="AG7" s="811"/>
      <c r="AI7" s="811"/>
      <c r="AK7" s="811"/>
      <c r="AM7" s="811"/>
    </row>
    <row r="8" spans="1:41" ht="26" thickTop="1" thickBot="1" x14ac:dyDescent="0.2">
      <c r="B8" s="830" t="s">
        <v>317</v>
      </c>
      <c r="C8" s="790" t="s">
        <v>462</v>
      </c>
      <c r="D8" s="779" t="s">
        <v>89</v>
      </c>
      <c r="E8" s="831" t="s">
        <v>116</v>
      </c>
      <c r="G8" s="812"/>
      <c r="I8" s="812"/>
      <c r="K8" s="812"/>
      <c r="M8" s="812"/>
      <c r="O8" s="812"/>
      <c r="Q8" s="812" t="s">
        <v>116</v>
      </c>
      <c r="S8" s="812"/>
      <c r="U8" s="812"/>
      <c r="W8" s="812"/>
      <c r="Y8" s="812"/>
      <c r="AA8" s="812"/>
      <c r="AC8" s="812"/>
      <c r="AE8" s="812"/>
      <c r="AG8" s="812"/>
      <c r="AI8" s="812"/>
      <c r="AK8" s="812"/>
      <c r="AM8" s="812"/>
    </row>
    <row r="9" spans="1:41" ht="23" thickTop="1" thickBot="1" x14ac:dyDescent="0.2">
      <c r="B9" s="830" t="s">
        <v>317</v>
      </c>
      <c r="C9" s="790" t="s">
        <v>463</v>
      </c>
      <c r="D9" s="779" t="s">
        <v>8</v>
      </c>
      <c r="E9" s="831" t="s">
        <v>116</v>
      </c>
      <c r="G9" s="812"/>
      <c r="I9" s="812"/>
      <c r="K9" s="812"/>
      <c r="M9" s="812"/>
      <c r="O9" s="812"/>
      <c r="Q9" s="812" t="s">
        <v>116</v>
      </c>
      <c r="S9" s="812"/>
      <c r="U9" s="812"/>
      <c r="W9" s="812"/>
      <c r="Y9" s="812"/>
      <c r="AA9" s="812"/>
      <c r="AC9" s="812"/>
      <c r="AE9" s="812"/>
      <c r="AG9" s="812"/>
      <c r="AI9" s="812"/>
      <c r="AK9" s="812"/>
      <c r="AM9" s="812"/>
    </row>
    <row r="10" spans="1:41" ht="13.5" customHeight="1" thickTop="1" x14ac:dyDescent="0.15">
      <c r="B10" s="832" t="s">
        <v>317</v>
      </c>
      <c r="C10" s="1285" t="s">
        <v>464</v>
      </c>
      <c r="D10" s="780" t="s">
        <v>132</v>
      </c>
      <c r="E10" s="833" t="s">
        <v>116</v>
      </c>
      <c r="F10" s="754"/>
      <c r="G10" s="813"/>
      <c r="H10" s="755"/>
      <c r="I10" s="813"/>
      <c r="J10" s="755"/>
      <c r="K10" s="813"/>
      <c r="L10" s="755"/>
      <c r="M10" s="813"/>
      <c r="N10" s="755"/>
      <c r="O10" s="813"/>
      <c r="P10" s="755"/>
      <c r="Q10" s="813" t="s">
        <v>116</v>
      </c>
      <c r="R10" s="755"/>
      <c r="S10" s="813"/>
      <c r="T10" s="755"/>
      <c r="U10" s="813"/>
      <c r="V10" s="755"/>
      <c r="W10" s="813"/>
      <c r="X10" s="755"/>
      <c r="Y10" s="813"/>
      <c r="Z10" s="755"/>
      <c r="AA10" s="813"/>
      <c r="AB10" s="755"/>
      <c r="AC10" s="813"/>
      <c r="AD10" s="755"/>
      <c r="AE10" s="813"/>
      <c r="AF10" s="755"/>
      <c r="AG10" s="813"/>
      <c r="AH10" s="755"/>
      <c r="AI10" s="813"/>
      <c r="AJ10" s="755"/>
      <c r="AK10" s="813"/>
      <c r="AL10" s="755"/>
      <c r="AM10" s="813"/>
      <c r="AN10" s="755"/>
    </row>
    <row r="11" spans="1:41" ht="14" thickBot="1" x14ac:dyDescent="0.2">
      <c r="B11" s="804" t="s">
        <v>317</v>
      </c>
      <c r="C11" s="1287"/>
      <c r="D11" s="781" t="s">
        <v>126</v>
      </c>
      <c r="E11" s="805" t="s">
        <v>116</v>
      </c>
      <c r="G11" s="814"/>
      <c r="I11" s="814"/>
      <c r="K11" s="814"/>
      <c r="M11" s="814"/>
      <c r="O11" s="814"/>
      <c r="Q11" s="814" t="s">
        <v>116</v>
      </c>
      <c r="S11" s="814"/>
      <c r="U11" s="814"/>
      <c r="W11" s="814"/>
      <c r="Y11" s="814"/>
      <c r="AA11" s="814"/>
      <c r="AC11" s="814"/>
      <c r="AE11" s="814"/>
      <c r="AG11" s="814"/>
      <c r="AI11" s="814"/>
      <c r="AK11" s="814"/>
      <c r="AM11" s="814"/>
    </row>
    <row r="12" spans="1:41" ht="13.5" customHeight="1" thickTop="1" x14ac:dyDescent="0.15">
      <c r="B12" s="834" t="s">
        <v>22</v>
      </c>
      <c r="C12" s="1285" t="s">
        <v>481</v>
      </c>
      <c r="D12" s="782" t="s">
        <v>288</v>
      </c>
      <c r="E12" s="835" t="s">
        <v>32</v>
      </c>
      <c r="F12" s="756"/>
      <c r="G12" s="815"/>
      <c r="H12" s="757"/>
      <c r="I12" s="815"/>
      <c r="J12" s="757"/>
      <c r="K12" s="815"/>
      <c r="L12" s="757"/>
      <c r="M12" s="815"/>
      <c r="N12" s="757"/>
      <c r="O12" s="815"/>
      <c r="P12" s="757"/>
      <c r="Q12" s="815">
        <v>0</v>
      </c>
      <c r="R12" s="757"/>
      <c r="S12" s="815"/>
      <c r="T12" s="757"/>
      <c r="U12" s="815"/>
      <c r="V12" s="757"/>
      <c r="W12" s="815"/>
      <c r="X12" s="757"/>
      <c r="Y12" s="815"/>
      <c r="Z12" s="757"/>
      <c r="AA12" s="815"/>
      <c r="AB12" s="757"/>
      <c r="AC12" s="815"/>
      <c r="AD12" s="757"/>
      <c r="AE12" s="815"/>
      <c r="AF12" s="757"/>
      <c r="AG12" s="815"/>
      <c r="AH12" s="757"/>
      <c r="AI12" s="815"/>
      <c r="AJ12" s="757"/>
      <c r="AK12" s="815"/>
      <c r="AL12" s="757"/>
      <c r="AM12" s="815"/>
      <c r="AN12" s="757"/>
    </row>
    <row r="13" spans="1:41" x14ac:dyDescent="0.15">
      <c r="B13" s="802" t="s">
        <v>317</v>
      </c>
      <c r="C13" s="1286"/>
      <c r="D13" s="783" t="s">
        <v>127</v>
      </c>
      <c r="E13" s="803" t="s">
        <v>116</v>
      </c>
      <c r="F13" s="758"/>
      <c r="G13" s="816"/>
      <c r="H13" s="759"/>
      <c r="I13" s="816"/>
      <c r="J13" s="759"/>
      <c r="K13" s="816"/>
      <c r="L13" s="759"/>
      <c r="M13" s="816"/>
      <c r="N13" s="759"/>
      <c r="O13" s="816"/>
      <c r="P13" s="759"/>
      <c r="Q13" s="816" t="s">
        <v>116</v>
      </c>
      <c r="R13" s="759"/>
      <c r="S13" s="816"/>
      <c r="T13" s="759"/>
      <c r="U13" s="816"/>
      <c r="V13" s="759"/>
      <c r="W13" s="816"/>
      <c r="X13" s="759"/>
      <c r="Y13" s="816"/>
      <c r="Z13" s="759"/>
      <c r="AA13" s="816"/>
      <c r="AB13" s="759"/>
      <c r="AC13" s="816"/>
      <c r="AD13" s="759"/>
      <c r="AE13" s="816"/>
      <c r="AF13" s="759"/>
      <c r="AG13" s="816"/>
      <c r="AH13" s="759"/>
      <c r="AI13" s="816"/>
      <c r="AJ13" s="759"/>
      <c r="AK13" s="816"/>
      <c r="AL13" s="759"/>
      <c r="AM13" s="816"/>
      <c r="AN13" s="759"/>
    </row>
    <row r="14" spans="1:41" s="760" customFormat="1" ht="14" thickBot="1" x14ac:dyDescent="0.2">
      <c r="A14" s="756"/>
      <c r="B14" s="836" t="s">
        <v>317</v>
      </c>
      <c r="C14" s="1287"/>
      <c r="D14" s="784" t="s">
        <v>289</v>
      </c>
      <c r="E14" s="837" t="s">
        <v>116</v>
      </c>
      <c r="F14" s="756"/>
      <c r="G14" s="817"/>
      <c r="H14" s="757"/>
      <c r="I14" s="817"/>
      <c r="J14" s="757"/>
      <c r="K14" s="817"/>
      <c r="L14" s="757"/>
      <c r="M14" s="817"/>
      <c r="N14" s="757"/>
      <c r="O14" s="817"/>
      <c r="P14" s="757"/>
      <c r="Q14" s="817" t="s">
        <v>116</v>
      </c>
      <c r="R14" s="757"/>
      <c r="S14" s="817"/>
      <c r="T14" s="757"/>
      <c r="U14" s="817"/>
      <c r="V14" s="757"/>
      <c r="W14" s="817"/>
      <c r="X14" s="757"/>
      <c r="Y14" s="817"/>
      <c r="Z14" s="757"/>
      <c r="AA14" s="817"/>
      <c r="AB14" s="757"/>
      <c r="AC14" s="817"/>
      <c r="AD14" s="757"/>
      <c r="AE14" s="817"/>
      <c r="AF14" s="757"/>
      <c r="AG14" s="817"/>
      <c r="AH14" s="757"/>
      <c r="AI14" s="817"/>
      <c r="AJ14" s="757"/>
      <c r="AK14" s="817"/>
      <c r="AL14" s="757"/>
      <c r="AM14" s="817"/>
      <c r="AN14" s="757"/>
      <c r="AO14" s="749"/>
    </row>
    <row r="15" spans="1:41" s="763" customFormat="1" ht="13.5" customHeight="1" thickTop="1" x14ac:dyDescent="0.15">
      <c r="A15" s="761"/>
      <c r="B15" s="838" t="s">
        <v>317</v>
      </c>
      <c r="C15" s="1285" t="s">
        <v>424</v>
      </c>
      <c r="D15" s="785" t="s">
        <v>288</v>
      </c>
      <c r="E15" s="839" t="s">
        <v>116</v>
      </c>
      <c r="F15" s="761"/>
      <c r="G15" s="818"/>
      <c r="H15" s="762"/>
      <c r="I15" s="818"/>
      <c r="J15" s="762"/>
      <c r="K15" s="818"/>
      <c r="L15" s="762"/>
      <c r="M15" s="818"/>
      <c r="N15" s="762"/>
      <c r="O15" s="818"/>
      <c r="P15" s="762"/>
      <c r="Q15" s="818" t="s">
        <v>116</v>
      </c>
      <c r="R15" s="762"/>
      <c r="S15" s="818"/>
      <c r="T15" s="762"/>
      <c r="U15" s="818"/>
      <c r="V15" s="762"/>
      <c r="W15" s="818"/>
      <c r="X15" s="762"/>
      <c r="Y15" s="818"/>
      <c r="Z15" s="762"/>
      <c r="AA15" s="818"/>
      <c r="AB15" s="762"/>
      <c r="AC15" s="818"/>
      <c r="AD15" s="762"/>
      <c r="AE15" s="818"/>
      <c r="AF15" s="762"/>
      <c r="AG15" s="818"/>
      <c r="AH15" s="762"/>
      <c r="AI15" s="818"/>
      <c r="AJ15" s="762"/>
      <c r="AK15" s="818"/>
      <c r="AL15" s="762"/>
      <c r="AM15" s="818"/>
      <c r="AN15" s="762"/>
      <c r="AO15" s="749"/>
    </row>
    <row r="16" spans="1:41" ht="14" thickBot="1" x14ac:dyDescent="0.2">
      <c r="B16" s="804" t="s">
        <v>317</v>
      </c>
      <c r="C16" s="1287"/>
      <c r="D16" s="781" t="s">
        <v>290</v>
      </c>
      <c r="E16" s="805" t="s">
        <v>116</v>
      </c>
      <c r="G16" s="814"/>
      <c r="I16" s="814"/>
      <c r="K16" s="814"/>
      <c r="M16" s="814"/>
      <c r="O16" s="814"/>
      <c r="Q16" s="814" t="s">
        <v>116</v>
      </c>
      <c r="S16" s="814"/>
      <c r="U16" s="814"/>
      <c r="W16" s="814"/>
      <c r="Y16" s="814"/>
      <c r="AA16" s="814"/>
      <c r="AC16" s="814"/>
      <c r="AE16" s="814"/>
      <c r="AG16" s="814"/>
      <c r="AI16" s="814"/>
      <c r="AK16" s="814"/>
      <c r="AM16" s="814"/>
    </row>
    <row r="17" spans="1:41" ht="15" thickTop="1" thickBot="1" x14ac:dyDescent="0.2">
      <c r="B17" s="830" t="s">
        <v>317</v>
      </c>
      <c r="C17" s="790" t="s">
        <v>465</v>
      </c>
      <c r="D17" s="779" t="s">
        <v>2</v>
      </c>
      <c r="E17" s="831" t="s">
        <v>116</v>
      </c>
      <c r="G17" s="812"/>
      <c r="I17" s="812"/>
      <c r="K17" s="812"/>
      <c r="M17" s="812"/>
      <c r="O17" s="812"/>
      <c r="Q17" s="812" t="s">
        <v>116</v>
      </c>
      <c r="S17" s="812"/>
      <c r="U17" s="812"/>
      <c r="W17" s="812"/>
      <c r="Y17" s="812"/>
      <c r="AA17" s="812"/>
      <c r="AC17" s="812"/>
      <c r="AE17" s="812"/>
      <c r="AG17" s="812"/>
      <c r="AI17" s="812"/>
      <c r="AK17" s="812"/>
      <c r="AM17" s="812"/>
    </row>
    <row r="18" spans="1:41" s="766" customFormat="1" ht="14" thickTop="1" x14ac:dyDescent="0.15">
      <c r="A18" s="764"/>
      <c r="B18" s="840" t="s">
        <v>21</v>
      </c>
      <c r="C18" s="1285" t="s">
        <v>482</v>
      </c>
      <c r="D18" s="786" t="s">
        <v>486</v>
      </c>
      <c r="E18" s="841" t="s">
        <v>1358</v>
      </c>
      <c r="F18" s="764"/>
      <c r="G18" s="819"/>
      <c r="H18" s="765"/>
      <c r="I18" s="819"/>
      <c r="J18" s="765"/>
      <c r="K18" s="819"/>
      <c r="L18" s="765"/>
      <c r="M18" s="819"/>
      <c r="N18" s="765"/>
      <c r="O18" s="819"/>
      <c r="P18" s="765"/>
      <c r="Q18" s="819" t="s">
        <v>1358</v>
      </c>
      <c r="R18" s="765"/>
      <c r="S18" s="819"/>
      <c r="T18" s="765"/>
      <c r="U18" s="819"/>
      <c r="V18" s="765"/>
      <c r="W18" s="819"/>
      <c r="X18" s="765"/>
      <c r="Y18" s="819"/>
      <c r="Z18" s="765"/>
      <c r="AA18" s="819"/>
      <c r="AB18" s="765"/>
      <c r="AC18" s="819"/>
      <c r="AD18" s="765"/>
      <c r="AE18" s="819"/>
      <c r="AF18" s="765"/>
      <c r="AG18" s="819"/>
      <c r="AH18" s="765"/>
      <c r="AI18" s="819"/>
      <c r="AJ18" s="765"/>
      <c r="AK18" s="819"/>
      <c r="AL18" s="765"/>
      <c r="AM18" s="819"/>
      <c r="AN18" s="765"/>
      <c r="AO18" s="749"/>
    </row>
    <row r="19" spans="1:41" x14ac:dyDescent="0.15">
      <c r="B19" s="802" t="s">
        <v>21</v>
      </c>
      <c r="C19" s="1286"/>
      <c r="D19" s="783" t="s">
        <v>50</v>
      </c>
      <c r="E19" s="803" t="s">
        <v>262</v>
      </c>
      <c r="G19" s="820"/>
      <c r="I19" s="820"/>
      <c r="K19" s="820"/>
      <c r="M19" s="820"/>
      <c r="O19" s="820"/>
      <c r="Q19" s="820" t="s">
        <v>1275</v>
      </c>
      <c r="S19" s="820"/>
      <c r="U19" s="820"/>
      <c r="W19" s="820"/>
      <c r="Y19" s="820"/>
      <c r="AA19" s="820"/>
      <c r="AC19" s="820"/>
      <c r="AE19" s="820"/>
      <c r="AG19" s="820"/>
      <c r="AI19" s="820"/>
      <c r="AK19" s="820"/>
      <c r="AM19" s="820"/>
    </row>
    <row r="20" spans="1:41" x14ac:dyDescent="0.15">
      <c r="B20" s="802" t="s">
        <v>21</v>
      </c>
      <c r="C20" s="1286"/>
      <c r="D20" s="783" t="s">
        <v>51</v>
      </c>
      <c r="E20" s="803" t="s">
        <v>569</v>
      </c>
      <c r="G20" s="820"/>
      <c r="I20" s="820"/>
      <c r="K20" s="820"/>
      <c r="M20" s="820"/>
      <c r="O20" s="820"/>
      <c r="Q20" s="820" t="s">
        <v>1276</v>
      </c>
      <c r="S20" s="820"/>
      <c r="U20" s="820"/>
      <c r="W20" s="820"/>
      <c r="Y20" s="820"/>
      <c r="AA20" s="820"/>
      <c r="AC20" s="820"/>
      <c r="AE20" s="820"/>
      <c r="AG20" s="820"/>
      <c r="AI20" s="820"/>
      <c r="AK20" s="820"/>
      <c r="AM20" s="820"/>
    </row>
    <row r="21" spans="1:41" x14ac:dyDescent="0.15">
      <c r="B21" s="802" t="s">
        <v>21</v>
      </c>
      <c r="C21" s="1286"/>
      <c r="D21" s="783" t="s">
        <v>52</v>
      </c>
      <c r="E21" s="803" t="s">
        <v>53</v>
      </c>
      <c r="G21" s="820"/>
      <c r="I21" s="820"/>
      <c r="K21" s="820"/>
      <c r="M21" s="820"/>
      <c r="O21" s="820"/>
      <c r="Q21" s="820" t="s">
        <v>53</v>
      </c>
      <c r="S21" s="820"/>
      <c r="U21" s="820"/>
      <c r="W21" s="820"/>
      <c r="Y21" s="820"/>
      <c r="AA21" s="820"/>
      <c r="AC21" s="820"/>
      <c r="AE21" s="820"/>
      <c r="AG21" s="820"/>
      <c r="AI21" s="820"/>
      <c r="AK21" s="820"/>
      <c r="AM21" s="820"/>
    </row>
    <row r="22" spans="1:41" ht="14" thickBot="1" x14ac:dyDescent="0.2">
      <c r="B22" s="804" t="s">
        <v>21</v>
      </c>
      <c r="C22" s="1287"/>
      <c r="D22" s="781" t="s">
        <v>54</v>
      </c>
      <c r="E22" s="805" t="s">
        <v>55</v>
      </c>
      <c r="G22" s="814"/>
      <c r="I22" s="814"/>
      <c r="K22" s="814"/>
      <c r="M22" s="814"/>
      <c r="O22" s="814"/>
      <c r="Q22" s="814" t="s">
        <v>55</v>
      </c>
      <c r="S22" s="814"/>
      <c r="U22" s="814"/>
      <c r="W22" s="814"/>
      <c r="Y22" s="814"/>
      <c r="AA22" s="814"/>
      <c r="AC22" s="814"/>
      <c r="AE22" s="814"/>
      <c r="AG22" s="814"/>
      <c r="AI22" s="814"/>
      <c r="AK22" s="814"/>
      <c r="AM22" s="814"/>
    </row>
    <row r="23" spans="1:41" ht="13.5" customHeight="1" thickTop="1" x14ac:dyDescent="0.15">
      <c r="B23" s="806" t="s">
        <v>22</v>
      </c>
      <c r="C23" s="1285" t="s">
        <v>24</v>
      </c>
      <c r="D23" s="787" t="s">
        <v>438</v>
      </c>
      <c r="E23" s="807" t="s">
        <v>32</v>
      </c>
      <c r="G23" s="821"/>
      <c r="I23" s="821"/>
      <c r="K23" s="821"/>
      <c r="M23" s="821"/>
      <c r="O23" s="821"/>
      <c r="Q23" s="821" t="s">
        <v>1353</v>
      </c>
      <c r="S23" s="821"/>
      <c r="U23" s="821"/>
      <c r="W23" s="821"/>
      <c r="Y23" s="821"/>
      <c r="AA23" s="821"/>
      <c r="AC23" s="821"/>
      <c r="AE23" s="821"/>
      <c r="AG23" s="821"/>
      <c r="AI23" s="821"/>
      <c r="AK23" s="821"/>
      <c r="AM23" s="821"/>
    </row>
    <row r="24" spans="1:41" x14ac:dyDescent="0.15">
      <c r="B24" s="802" t="s">
        <v>317</v>
      </c>
      <c r="C24" s="1286"/>
      <c r="D24" s="783" t="s">
        <v>4</v>
      </c>
      <c r="E24" s="803" t="s">
        <v>116</v>
      </c>
      <c r="G24" s="820"/>
      <c r="I24" s="820"/>
      <c r="K24" s="820"/>
      <c r="M24" s="820"/>
      <c r="O24" s="820"/>
      <c r="Q24" s="820" t="s">
        <v>116</v>
      </c>
      <c r="S24" s="820"/>
      <c r="U24" s="820"/>
      <c r="W24" s="820"/>
      <c r="Y24" s="820"/>
      <c r="AA24" s="820"/>
      <c r="AC24" s="820"/>
      <c r="AE24" s="820"/>
      <c r="AG24" s="820"/>
      <c r="AI24" s="820"/>
      <c r="AK24" s="820"/>
      <c r="AM24" s="820"/>
    </row>
    <row r="25" spans="1:41" ht="14" thickBot="1" x14ac:dyDescent="0.2">
      <c r="B25" s="804" t="s">
        <v>317</v>
      </c>
      <c r="C25" s="1287"/>
      <c r="D25" s="781" t="s">
        <v>301</v>
      </c>
      <c r="E25" s="805" t="s">
        <v>116</v>
      </c>
      <c r="G25" s="814"/>
      <c r="I25" s="814"/>
      <c r="K25" s="814"/>
      <c r="M25" s="814"/>
      <c r="O25" s="814"/>
      <c r="Q25" s="814" t="s">
        <v>116</v>
      </c>
      <c r="S25" s="814"/>
      <c r="U25" s="814"/>
      <c r="W25" s="814"/>
      <c r="Y25" s="814"/>
      <c r="AA25" s="814"/>
      <c r="AC25" s="814"/>
      <c r="AE25" s="814"/>
      <c r="AG25" s="814"/>
      <c r="AI25" s="814"/>
      <c r="AK25" s="814"/>
      <c r="AM25" s="814"/>
    </row>
    <row r="26" spans="1:41" ht="14" thickTop="1" x14ac:dyDescent="0.15">
      <c r="B26" s="806" t="s">
        <v>22</v>
      </c>
      <c r="C26" s="1285" t="s">
        <v>235</v>
      </c>
      <c r="D26" s="787" t="s">
        <v>64</v>
      </c>
      <c r="E26" s="807" t="s">
        <v>32</v>
      </c>
      <c r="F26" s="749"/>
      <c r="G26" s="821"/>
      <c r="H26" s="767"/>
      <c r="I26" s="821"/>
      <c r="J26" s="767"/>
      <c r="K26" s="821"/>
      <c r="L26" s="767"/>
      <c r="M26" s="821"/>
      <c r="N26" s="767"/>
      <c r="O26" s="821"/>
      <c r="P26" s="767"/>
      <c r="Q26" s="821" t="s">
        <v>11</v>
      </c>
      <c r="R26" s="767"/>
      <c r="S26" s="821"/>
      <c r="T26" s="767"/>
      <c r="U26" s="821"/>
      <c r="V26" s="767"/>
      <c r="W26" s="821"/>
      <c r="X26" s="767"/>
      <c r="Y26" s="821"/>
      <c r="Z26" s="767"/>
      <c r="AA26" s="821"/>
      <c r="AB26" s="767"/>
      <c r="AC26" s="821"/>
      <c r="AD26" s="767"/>
      <c r="AE26" s="821"/>
      <c r="AF26" s="767"/>
      <c r="AG26" s="821"/>
      <c r="AH26" s="767"/>
      <c r="AI26" s="821"/>
      <c r="AJ26" s="767"/>
      <c r="AK26" s="821"/>
      <c r="AL26" s="767"/>
      <c r="AM26" s="821"/>
      <c r="AN26" s="767"/>
    </row>
    <row r="27" spans="1:41" x14ac:dyDescent="0.15">
      <c r="B27" s="802" t="s">
        <v>22</v>
      </c>
      <c r="C27" s="1286"/>
      <c r="D27" s="783" t="s">
        <v>111</v>
      </c>
      <c r="E27" s="803" t="s">
        <v>34</v>
      </c>
      <c r="G27" s="820"/>
      <c r="I27" s="820"/>
      <c r="K27" s="820"/>
      <c r="M27" s="820"/>
      <c r="O27" s="820"/>
      <c r="Q27" s="820" t="s">
        <v>1277</v>
      </c>
      <c r="S27" s="820"/>
      <c r="U27" s="820"/>
      <c r="W27" s="820"/>
      <c r="Y27" s="820"/>
      <c r="AA27" s="820"/>
      <c r="AC27" s="820"/>
      <c r="AE27" s="820"/>
      <c r="AG27" s="820"/>
      <c r="AI27" s="820"/>
      <c r="AK27" s="820"/>
      <c r="AM27" s="820"/>
    </row>
    <row r="28" spans="1:41" x14ac:dyDescent="0.15">
      <c r="B28" s="802" t="s">
        <v>22</v>
      </c>
      <c r="C28" s="1286"/>
      <c r="D28" s="783" t="s">
        <v>65</v>
      </c>
      <c r="E28" s="842" t="s">
        <v>32</v>
      </c>
      <c r="F28" s="768"/>
      <c r="G28" s="822"/>
      <c r="H28" s="769"/>
      <c r="I28" s="822"/>
      <c r="J28" s="769"/>
      <c r="K28" s="822"/>
      <c r="L28" s="769"/>
      <c r="M28" s="822"/>
      <c r="N28" s="769"/>
      <c r="O28" s="822"/>
      <c r="P28" s="769"/>
      <c r="Q28" s="822" t="s">
        <v>44</v>
      </c>
      <c r="R28" s="769"/>
      <c r="S28" s="822"/>
      <c r="T28" s="769"/>
      <c r="U28" s="822"/>
      <c r="V28" s="769"/>
      <c r="W28" s="822"/>
      <c r="X28" s="769"/>
      <c r="Y28" s="822"/>
      <c r="Z28" s="769"/>
      <c r="AA28" s="822"/>
      <c r="AB28" s="769"/>
      <c r="AC28" s="822"/>
      <c r="AD28" s="769"/>
      <c r="AE28" s="822"/>
      <c r="AF28" s="769"/>
      <c r="AG28" s="822"/>
      <c r="AH28" s="769"/>
      <c r="AI28" s="822"/>
      <c r="AJ28" s="769"/>
      <c r="AK28" s="822"/>
      <c r="AL28" s="769"/>
      <c r="AM28" s="822"/>
      <c r="AN28" s="769"/>
    </row>
    <row r="29" spans="1:41" ht="14" thickBot="1" x14ac:dyDescent="0.2">
      <c r="B29" s="804" t="s">
        <v>21</v>
      </c>
      <c r="C29" s="1287"/>
      <c r="D29" s="781" t="s">
        <v>62</v>
      </c>
      <c r="E29" s="805" t="s">
        <v>63</v>
      </c>
      <c r="G29" s="814"/>
      <c r="I29" s="814"/>
      <c r="K29" s="814"/>
      <c r="M29" s="814"/>
      <c r="O29" s="814"/>
      <c r="Q29" s="814" t="s">
        <v>44</v>
      </c>
      <c r="S29" s="814"/>
      <c r="U29" s="814"/>
      <c r="W29" s="814"/>
      <c r="Y29" s="814"/>
      <c r="AA29" s="814"/>
      <c r="AC29" s="814"/>
      <c r="AE29" s="814"/>
      <c r="AG29" s="814"/>
      <c r="AI29" s="814"/>
      <c r="AK29" s="814"/>
      <c r="AM29" s="814"/>
    </row>
    <row r="30" spans="1:41" s="772" customFormat="1" ht="13.5" customHeight="1" thickTop="1" x14ac:dyDescent="0.15">
      <c r="A30" s="770"/>
      <c r="B30" s="843" t="s">
        <v>22</v>
      </c>
      <c r="C30" s="1285" t="s">
        <v>483</v>
      </c>
      <c r="D30" s="788" t="s">
        <v>307</v>
      </c>
      <c r="E30" s="844" t="s">
        <v>471</v>
      </c>
      <c r="F30" s="770"/>
      <c r="G30" s="823"/>
      <c r="H30" s="771"/>
      <c r="I30" s="823"/>
      <c r="J30" s="771"/>
      <c r="K30" s="823"/>
      <c r="L30" s="771"/>
      <c r="M30" s="823"/>
      <c r="N30" s="771"/>
      <c r="O30" s="823"/>
      <c r="P30" s="771"/>
      <c r="Q30" s="823" t="s">
        <v>504</v>
      </c>
      <c r="R30" s="771"/>
      <c r="S30" s="823"/>
      <c r="T30" s="771"/>
      <c r="U30" s="823"/>
      <c r="V30" s="771"/>
      <c r="W30" s="823"/>
      <c r="X30" s="771"/>
      <c r="Y30" s="823"/>
      <c r="Z30" s="771"/>
      <c r="AA30" s="823"/>
      <c r="AB30" s="771"/>
      <c r="AC30" s="823"/>
      <c r="AD30" s="771"/>
      <c r="AE30" s="823"/>
      <c r="AF30" s="771"/>
      <c r="AG30" s="823"/>
      <c r="AH30" s="771"/>
      <c r="AI30" s="823"/>
      <c r="AJ30" s="771"/>
      <c r="AK30" s="823"/>
      <c r="AL30" s="771"/>
      <c r="AM30" s="823"/>
      <c r="AN30" s="771"/>
    </row>
    <row r="31" spans="1:41" x14ac:dyDescent="0.15">
      <c r="B31" s="802" t="s">
        <v>22</v>
      </c>
      <c r="C31" s="1286"/>
      <c r="D31" s="783" t="s">
        <v>56</v>
      </c>
      <c r="E31" s="803" t="s">
        <v>32</v>
      </c>
      <c r="G31" s="820"/>
      <c r="I31" s="820"/>
      <c r="K31" s="820"/>
      <c r="M31" s="820"/>
      <c r="O31" s="820"/>
      <c r="Q31" s="820" t="s">
        <v>44</v>
      </c>
      <c r="S31" s="820"/>
      <c r="U31" s="820"/>
      <c r="W31" s="820"/>
      <c r="Y31" s="820"/>
      <c r="AA31" s="820"/>
      <c r="AC31" s="820"/>
      <c r="AE31" s="820"/>
      <c r="AG31" s="820"/>
      <c r="AI31" s="820"/>
      <c r="AK31" s="820"/>
      <c r="AM31" s="820"/>
    </row>
    <row r="32" spans="1:41" x14ac:dyDescent="0.15">
      <c r="B32" s="802" t="s">
        <v>22</v>
      </c>
      <c r="C32" s="1286"/>
      <c r="D32" s="783" t="s">
        <v>57</v>
      </c>
      <c r="E32" s="803" t="s">
        <v>32</v>
      </c>
      <c r="G32" s="820"/>
      <c r="I32" s="820"/>
      <c r="K32" s="820"/>
      <c r="M32" s="820"/>
      <c r="O32" s="820"/>
      <c r="Q32" s="820" t="s">
        <v>535</v>
      </c>
      <c r="S32" s="820"/>
      <c r="U32" s="820"/>
      <c r="W32" s="820"/>
      <c r="Y32" s="820"/>
      <c r="AA32" s="820"/>
      <c r="AC32" s="820"/>
      <c r="AE32" s="820"/>
      <c r="AG32" s="820"/>
      <c r="AI32" s="820"/>
      <c r="AK32" s="820"/>
      <c r="AM32" s="820"/>
    </row>
    <row r="33" spans="1:41" ht="14" thickBot="1" x14ac:dyDescent="0.2">
      <c r="B33" s="804" t="s">
        <v>22</v>
      </c>
      <c r="C33" s="1287"/>
      <c r="D33" s="781" t="s">
        <v>58</v>
      </c>
      <c r="E33" s="805" t="s">
        <v>32</v>
      </c>
      <c r="G33" s="814"/>
      <c r="I33" s="814"/>
      <c r="K33" s="814"/>
      <c r="M33" s="814"/>
      <c r="O33" s="814"/>
      <c r="Q33" s="814" t="s">
        <v>1278</v>
      </c>
      <c r="S33" s="814"/>
      <c r="U33" s="814"/>
      <c r="W33" s="814"/>
      <c r="Y33" s="814"/>
      <c r="AA33" s="814"/>
      <c r="AC33" s="814"/>
      <c r="AE33" s="814"/>
      <c r="AG33" s="814"/>
      <c r="AI33" s="814"/>
      <c r="AK33" s="814"/>
      <c r="AM33" s="814"/>
    </row>
    <row r="34" spans="1:41" ht="14" thickTop="1" x14ac:dyDescent="0.15">
      <c r="B34" s="806" t="s">
        <v>317</v>
      </c>
      <c r="C34" s="1285" t="s">
        <v>305</v>
      </c>
      <c r="D34" s="787" t="s">
        <v>116</v>
      </c>
      <c r="E34" s="807" t="s">
        <v>116</v>
      </c>
      <c r="G34" s="821"/>
      <c r="I34" s="821"/>
      <c r="K34" s="821"/>
      <c r="M34" s="821"/>
      <c r="O34" s="821"/>
      <c r="Q34" s="821" t="s">
        <v>116</v>
      </c>
      <c r="S34" s="821"/>
      <c r="U34" s="821"/>
      <c r="W34" s="821"/>
      <c r="Y34" s="821"/>
      <c r="AA34" s="821"/>
      <c r="AC34" s="821"/>
      <c r="AE34" s="821"/>
      <c r="AG34" s="821"/>
      <c r="AI34" s="821"/>
      <c r="AK34" s="821"/>
      <c r="AM34" s="821"/>
    </row>
    <row r="35" spans="1:41" x14ac:dyDescent="0.15">
      <c r="B35" s="802" t="s">
        <v>317</v>
      </c>
      <c r="C35" s="1286"/>
      <c r="D35" s="783" t="s">
        <v>116</v>
      </c>
      <c r="E35" s="803" t="s">
        <v>116</v>
      </c>
      <c r="G35" s="824"/>
      <c r="I35" s="824"/>
      <c r="K35" s="824"/>
      <c r="M35" s="824"/>
      <c r="O35" s="824"/>
      <c r="Q35" s="824" t="s">
        <v>116</v>
      </c>
      <c r="S35" s="824"/>
      <c r="U35" s="824"/>
      <c r="W35" s="824"/>
      <c r="Y35" s="824"/>
      <c r="AA35" s="824"/>
      <c r="AC35" s="824"/>
      <c r="AE35" s="824"/>
      <c r="AG35" s="824"/>
      <c r="AI35" s="824"/>
      <c r="AK35" s="824"/>
      <c r="AM35" s="824"/>
    </row>
    <row r="36" spans="1:41" x14ac:dyDescent="0.15">
      <c r="B36" s="802" t="s">
        <v>317</v>
      </c>
      <c r="C36" s="1286"/>
      <c r="D36" s="783" t="s">
        <v>116</v>
      </c>
      <c r="E36" s="803" t="s">
        <v>116</v>
      </c>
      <c r="G36" s="820"/>
      <c r="I36" s="820"/>
      <c r="K36" s="820"/>
      <c r="M36" s="820"/>
      <c r="O36" s="820"/>
      <c r="Q36" s="820" t="s">
        <v>116</v>
      </c>
      <c r="S36" s="820"/>
      <c r="U36" s="820"/>
      <c r="W36" s="820"/>
      <c r="Y36" s="820"/>
      <c r="AA36" s="820"/>
      <c r="AC36" s="820"/>
      <c r="AE36" s="820"/>
      <c r="AG36" s="820"/>
      <c r="AI36" s="820"/>
      <c r="AK36" s="820"/>
      <c r="AM36" s="820"/>
    </row>
    <row r="37" spans="1:41" ht="14" thickBot="1" x14ac:dyDescent="0.2">
      <c r="B37" s="804" t="s">
        <v>317</v>
      </c>
      <c r="C37" s="1287"/>
      <c r="D37" s="781" t="s">
        <v>116</v>
      </c>
      <c r="E37" s="805" t="s">
        <v>116</v>
      </c>
      <c r="G37" s="814"/>
      <c r="I37" s="814"/>
      <c r="K37" s="814"/>
      <c r="M37" s="814"/>
      <c r="O37" s="814"/>
      <c r="Q37" s="814" t="s">
        <v>116</v>
      </c>
      <c r="S37" s="814"/>
      <c r="U37" s="814"/>
      <c r="W37" s="814"/>
      <c r="Y37" s="814"/>
      <c r="AA37" s="814"/>
      <c r="AC37" s="814"/>
      <c r="AE37" s="814"/>
      <c r="AG37" s="814"/>
      <c r="AI37" s="814"/>
      <c r="AK37" s="814"/>
      <c r="AM37" s="814"/>
    </row>
    <row r="38" spans="1:41" s="927" customFormat="1" ht="26.25" customHeight="1" thickTop="1" x14ac:dyDescent="0.15">
      <c r="A38" s="921"/>
      <c r="B38" s="922" t="s">
        <v>21</v>
      </c>
      <c r="C38" s="1285" t="s">
        <v>544</v>
      </c>
      <c r="D38" s="923" t="s">
        <v>66</v>
      </c>
      <c r="E38" s="924" t="s">
        <v>32</v>
      </c>
      <c r="F38" s="921"/>
      <c r="G38" s="925"/>
      <c r="H38" s="926"/>
      <c r="I38" s="925"/>
      <c r="J38" s="926"/>
      <c r="K38" s="925"/>
      <c r="L38" s="926"/>
      <c r="M38" s="925"/>
      <c r="N38" s="926"/>
      <c r="O38" s="925"/>
      <c r="P38" s="926"/>
      <c r="Q38" s="925">
        <v>135</v>
      </c>
      <c r="R38" s="926"/>
      <c r="S38" s="925"/>
      <c r="T38" s="926"/>
      <c r="U38" s="925"/>
      <c r="V38" s="926"/>
      <c r="W38" s="925"/>
      <c r="X38" s="926"/>
      <c r="Y38" s="925"/>
      <c r="Z38" s="926"/>
      <c r="AA38" s="925"/>
      <c r="AB38" s="926"/>
      <c r="AC38" s="925"/>
      <c r="AD38" s="926"/>
      <c r="AE38" s="925"/>
      <c r="AF38" s="926"/>
      <c r="AG38" s="925"/>
      <c r="AH38" s="926"/>
      <c r="AI38" s="925"/>
      <c r="AJ38" s="926"/>
      <c r="AK38" s="925"/>
      <c r="AL38" s="926"/>
      <c r="AM38" s="925"/>
      <c r="AN38" s="926"/>
      <c r="AO38" s="749"/>
    </row>
    <row r="39" spans="1:41" x14ac:dyDescent="0.15">
      <c r="B39" s="802" t="s">
        <v>22</v>
      </c>
      <c r="C39" s="1286"/>
      <c r="D39" s="783" t="s">
        <v>59</v>
      </c>
      <c r="E39" s="803" t="s">
        <v>60</v>
      </c>
      <c r="G39" s="820"/>
      <c r="I39" s="820"/>
      <c r="K39" s="820"/>
      <c r="M39" s="820"/>
      <c r="O39" s="820"/>
      <c r="Q39" s="820" t="s">
        <v>1279</v>
      </c>
      <c r="S39" s="820"/>
      <c r="U39" s="820"/>
      <c r="W39" s="820"/>
      <c r="Y39" s="820"/>
      <c r="AA39" s="820"/>
      <c r="AC39" s="820"/>
      <c r="AE39" s="820"/>
      <c r="AG39" s="820"/>
      <c r="AI39" s="820"/>
      <c r="AK39" s="820"/>
      <c r="AM39" s="820"/>
    </row>
    <row r="40" spans="1:41" ht="14" thickBot="1" x14ac:dyDescent="0.2">
      <c r="B40" s="804" t="s">
        <v>317</v>
      </c>
      <c r="C40" s="1287"/>
      <c r="D40" s="781" t="s">
        <v>116</v>
      </c>
      <c r="E40" s="805" t="s">
        <v>116</v>
      </c>
      <c r="G40" s="814"/>
      <c r="I40" s="814"/>
      <c r="K40" s="814"/>
      <c r="M40" s="814"/>
      <c r="O40" s="814"/>
      <c r="Q40" s="814" t="s">
        <v>116</v>
      </c>
      <c r="S40" s="814"/>
      <c r="U40" s="814"/>
      <c r="W40" s="814"/>
      <c r="Y40" s="814"/>
      <c r="AA40" s="814"/>
      <c r="AC40" s="814"/>
      <c r="AE40" s="814"/>
      <c r="AG40" s="814"/>
      <c r="AI40" s="814"/>
      <c r="AK40" s="814"/>
      <c r="AM40" s="814"/>
    </row>
    <row r="41" spans="1:41" ht="39" customHeight="1" thickTop="1" x14ac:dyDescent="0.15">
      <c r="B41" s="806" t="s">
        <v>21</v>
      </c>
      <c r="C41" s="1285" t="s">
        <v>484</v>
      </c>
      <c r="D41" s="787" t="s">
        <v>5</v>
      </c>
      <c r="E41" s="807" t="s">
        <v>61</v>
      </c>
      <c r="G41" s="821"/>
      <c r="I41" s="821"/>
      <c r="K41" s="821"/>
      <c r="M41" s="821"/>
      <c r="O41" s="821"/>
      <c r="Q41" s="821" t="s">
        <v>61</v>
      </c>
      <c r="S41" s="821"/>
      <c r="U41" s="821"/>
      <c r="W41" s="821"/>
      <c r="Y41" s="821"/>
      <c r="AA41" s="821"/>
      <c r="AC41" s="821"/>
      <c r="AE41" s="821"/>
      <c r="AG41" s="821"/>
      <c r="AI41" s="821"/>
      <c r="AK41" s="821"/>
      <c r="AM41" s="821"/>
    </row>
    <row r="42" spans="1:41" x14ac:dyDescent="0.15">
      <c r="B42" s="845" t="s">
        <v>22</v>
      </c>
      <c r="C42" s="1286"/>
      <c r="D42" s="789" t="s">
        <v>6</v>
      </c>
      <c r="E42" s="846" t="s">
        <v>49</v>
      </c>
      <c r="F42" s="773"/>
      <c r="G42" s="825"/>
      <c r="H42" s="774"/>
      <c r="I42" s="825"/>
      <c r="J42" s="774"/>
      <c r="K42" s="825"/>
      <c r="L42" s="774"/>
      <c r="M42" s="825"/>
      <c r="N42" s="774"/>
      <c r="O42" s="825"/>
      <c r="P42" s="774"/>
      <c r="Q42" s="825">
        <v>6</v>
      </c>
      <c r="R42" s="774"/>
      <c r="S42" s="825"/>
      <c r="T42" s="774"/>
      <c r="U42" s="825"/>
      <c r="V42" s="774"/>
      <c r="W42" s="825"/>
      <c r="X42" s="774"/>
      <c r="Y42" s="825"/>
      <c r="Z42" s="774"/>
      <c r="AA42" s="825"/>
      <c r="AB42" s="774"/>
      <c r="AC42" s="825"/>
      <c r="AD42" s="774"/>
      <c r="AE42" s="825"/>
      <c r="AF42" s="774"/>
      <c r="AG42" s="825"/>
      <c r="AH42" s="774"/>
      <c r="AI42" s="825"/>
      <c r="AJ42" s="774"/>
      <c r="AK42" s="825"/>
      <c r="AL42" s="774"/>
      <c r="AM42" s="825"/>
      <c r="AN42" s="774"/>
    </row>
    <row r="43" spans="1:41" ht="14" thickBot="1" x14ac:dyDescent="0.2">
      <c r="B43" s="808" t="s">
        <v>22</v>
      </c>
      <c r="C43" s="1294"/>
      <c r="D43" s="847" t="s">
        <v>7</v>
      </c>
      <c r="E43" s="810" t="s">
        <v>122</v>
      </c>
      <c r="G43" s="826"/>
      <c r="I43" s="826"/>
      <c r="K43" s="826"/>
      <c r="M43" s="826"/>
      <c r="O43" s="826"/>
      <c r="Q43" s="826" t="s">
        <v>100</v>
      </c>
      <c r="S43" s="826"/>
      <c r="U43" s="826"/>
      <c r="W43" s="826"/>
      <c r="Y43" s="826"/>
      <c r="AA43" s="826"/>
      <c r="AC43" s="826"/>
      <c r="AE43" s="826"/>
      <c r="AG43" s="826"/>
      <c r="AI43" s="826"/>
      <c r="AK43" s="826"/>
      <c r="AM43" s="826"/>
    </row>
    <row r="44" spans="1:41" s="741" customFormat="1" ht="5" thickBot="1" x14ac:dyDescent="0.15">
      <c r="C44" s="742"/>
      <c r="G44" s="743"/>
      <c r="H44" s="743"/>
      <c r="I44" s="743"/>
      <c r="J44" s="743"/>
      <c r="K44" s="743"/>
      <c r="L44" s="743"/>
      <c r="M44" s="743"/>
      <c r="N44" s="743"/>
      <c r="O44" s="743"/>
      <c r="P44" s="743"/>
      <c r="Q44" s="743"/>
      <c r="R44" s="743"/>
      <c r="S44" s="743"/>
      <c r="T44" s="743"/>
      <c r="U44" s="743"/>
      <c r="V44" s="743"/>
      <c r="W44" s="743"/>
      <c r="X44" s="743"/>
      <c r="Y44" s="743"/>
      <c r="Z44" s="743"/>
      <c r="AA44" s="743"/>
      <c r="AB44" s="743"/>
      <c r="AC44" s="743"/>
      <c r="AD44" s="743"/>
      <c r="AE44" s="743"/>
      <c r="AF44" s="743"/>
      <c r="AG44" s="743"/>
      <c r="AH44" s="743"/>
      <c r="AI44" s="743"/>
      <c r="AJ44" s="743"/>
      <c r="AK44" s="743"/>
      <c r="AL44" s="743"/>
      <c r="AM44" s="743"/>
      <c r="AN44" s="743"/>
    </row>
    <row r="45" spans="1:41" s="775" customFormat="1" ht="14" x14ac:dyDescent="0.15">
      <c r="A45" s="750"/>
      <c r="B45" s="1288" t="s">
        <v>320</v>
      </c>
      <c r="C45" s="1289"/>
      <c r="D45" s="1289"/>
      <c r="E45" s="1290"/>
      <c r="F45" s="750"/>
      <c r="G45" s="794" t="s">
        <v>328</v>
      </c>
      <c r="H45" s="791"/>
      <c r="I45" s="794" t="s">
        <v>328</v>
      </c>
      <c r="J45" s="791"/>
      <c r="K45" s="794" t="s">
        <v>328</v>
      </c>
      <c r="L45" s="791"/>
      <c r="M45" s="794" t="s">
        <v>328</v>
      </c>
      <c r="N45" s="791"/>
      <c r="O45" s="794" t="s">
        <v>328</v>
      </c>
      <c r="P45" s="791"/>
      <c r="Q45" s="794" t="s">
        <v>328</v>
      </c>
      <c r="R45" s="1047"/>
      <c r="S45" s="794" t="s">
        <v>328</v>
      </c>
      <c r="T45" s="791"/>
      <c r="U45" s="794" t="s">
        <v>328</v>
      </c>
      <c r="V45" s="1047"/>
      <c r="W45" s="794" t="s">
        <v>328</v>
      </c>
      <c r="X45" s="791"/>
      <c r="Y45" s="794" t="s">
        <v>328</v>
      </c>
      <c r="Z45" s="1047"/>
      <c r="AA45" s="794" t="s">
        <v>328</v>
      </c>
      <c r="AB45" s="1047"/>
      <c r="AC45" s="794" t="s">
        <v>328</v>
      </c>
      <c r="AD45" s="791"/>
      <c r="AE45" s="794" t="s">
        <v>328</v>
      </c>
      <c r="AF45" s="791"/>
      <c r="AG45" s="794" t="s">
        <v>328</v>
      </c>
      <c r="AH45" s="791"/>
      <c r="AI45" s="794" t="s">
        <v>328</v>
      </c>
      <c r="AJ45" s="791"/>
      <c r="AK45" s="794" t="s">
        <v>328</v>
      </c>
      <c r="AL45" s="791"/>
      <c r="AM45" s="794" t="s">
        <v>328</v>
      </c>
      <c r="AN45" s="751"/>
    </row>
    <row r="46" spans="1:41" ht="12.75" customHeight="1" x14ac:dyDescent="0.15">
      <c r="B46" s="800" t="s">
        <v>22</v>
      </c>
      <c r="C46" s="1295" t="s">
        <v>329</v>
      </c>
      <c r="D46" s="1291" t="s">
        <v>509</v>
      </c>
      <c r="E46" s="801" t="s">
        <v>325</v>
      </c>
      <c r="G46" s="795"/>
      <c r="I46" s="795"/>
      <c r="K46" s="795"/>
      <c r="M46" s="795"/>
      <c r="O46" s="795"/>
      <c r="Q46" s="795" t="s">
        <v>116</v>
      </c>
      <c r="S46" s="795"/>
      <c r="U46" s="795"/>
      <c r="W46" s="795"/>
      <c r="Y46" s="795"/>
      <c r="AA46" s="795"/>
      <c r="AC46" s="795"/>
      <c r="AE46" s="795"/>
      <c r="AG46" s="795"/>
      <c r="AI46" s="795"/>
      <c r="AK46" s="795"/>
      <c r="AM46" s="795"/>
    </row>
    <row r="47" spans="1:41" x14ac:dyDescent="0.15">
      <c r="B47" s="802" t="s">
        <v>22</v>
      </c>
      <c r="C47" s="1286"/>
      <c r="D47" s="1292"/>
      <c r="E47" s="803" t="s">
        <v>326</v>
      </c>
      <c r="G47" s="796"/>
      <c r="I47" s="796"/>
      <c r="K47" s="796"/>
      <c r="M47" s="796"/>
      <c r="O47" s="796"/>
      <c r="Q47" s="796" t="s">
        <v>116</v>
      </c>
      <c r="S47" s="796"/>
      <c r="U47" s="796"/>
      <c r="W47" s="796"/>
      <c r="Y47" s="796"/>
      <c r="AA47" s="796"/>
      <c r="AC47" s="796"/>
      <c r="AE47" s="796"/>
      <c r="AG47" s="796"/>
      <c r="AI47" s="796"/>
      <c r="AK47" s="796"/>
      <c r="AM47" s="796"/>
    </row>
    <row r="48" spans="1:41" x14ac:dyDescent="0.15">
      <c r="B48" s="802" t="s">
        <v>21</v>
      </c>
      <c r="C48" s="1286"/>
      <c r="D48" s="1292"/>
      <c r="E48" s="803" t="s">
        <v>321</v>
      </c>
      <c r="G48" s="796"/>
      <c r="I48" s="796"/>
      <c r="K48" s="796"/>
      <c r="M48" s="796"/>
      <c r="O48" s="796"/>
      <c r="Q48" s="796" t="s">
        <v>91</v>
      </c>
      <c r="S48" s="796"/>
      <c r="U48" s="796"/>
      <c r="W48" s="796"/>
      <c r="Y48" s="796"/>
      <c r="AA48" s="796"/>
      <c r="AC48" s="796"/>
      <c r="AE48" s="796"/>
      <c r="AG48" s="796"/>
      <c r="AI48" s="796"/>
      <c r="AK48" s="796"/>
      <c r="AM48" s="796"/>
    </row>
    <row r="49" spans="2:40" x14ac:dyDescent="0.15">
      <c r="B49" s="802" t="s">
        <v>21</v>
      </c>
      <c r="C49" s="1286"/>
      <c r="D49" s="1292"/>
      <c r="E49" s="803" t="s">
        <v>322</v>
      </c>
      <c r="G49" s="796"/>
      <c r="I49" s="796"/>
      <c r="K49" s="796"/>
      <c r="M49" s="796"/>
      <c r="O49" s="796"/>
      <c r="Q49" s="796">
        <v>29</v>
      </c>
      <c r="S49" s="796"/>
      <c r="U49" s="796"/>
      <c r="W49" s="796"/>
      <c r="Y49" s="796"/>
      <c r="AA49" s="796"/>
      <c r="AC49" s="796"/>
      <c r="AE49" s="796"/>
      <c r="AG49" s="796"/>
      <c r="AI49" s="796"/>
      <c r="AK49" s="796"/>
      <c r="AM49" s="796"/>
    </row>
    <row r="50" spans="2:40" ht="14" thickBot="1" x14ac:dyDescent="0.2">
      <c r="B50" s="804" t="s">
        <v>21</v>
      </c>
      <c r="C50" s="1287"/>
      <c r="D50" s="1293"/>
      <c r="E50" s="805" t="s">
        <v>323</v>
      </c>
      <c r="G50" s="797"/>
      <c r="I50" s="797"/>
      <c r="K50" s="797"/>
      <c r="M50" s="797"/>
      <c r="O50" s="797"/>
      <c r="Q50" s="797">
        <v>39</v>
      </c>
      <c r="S50" s="797"/>
      <c r="U50" s="797"/>
      <c r="W50" s="797"/>
      <c r="Y50" s="797"/>
      <c r="AA50" s="797"/>
      <c r="AC50" s="797"/>
      <c r="AE50" s="797"/>
      <c r="AG50" s="797"/>
      <c r="AI50" s="797"/>
      <c r="AK50" s="797"/>
      <c r="AM50" s="797"/>
    </row>
    <row r="51" spans="2:40" ht="13.5" customHeight="1" thickTop="1" x14ac:dyDescent="0.15">
      <c r="B51" s="806" t="s">
        <v>317</v>
      </c>
      <c r="C51" s="1285" t="s">
        <v>330</v>
      </c>
      <c r="D51" s="777" t="s">
        <v>114</v>
      </c>
      <c r="E51" s="807" t="s">
        <v>116</v>
      </c>
      <c r="G51" s="798"/>
      <c r="I51" s="798"/>
      <c r="K51" s="798"/>
      <c r="M51" s="798"/>
      <c r="O51" s="798"/>
      <c r="Q51" s="798" t="s">
        <v>116</v>
      </c>
      <c r="S51" s="798"/>
      <c r="U51" s="798"/>
      <c r="W51" s="798"/>
      <c r="Y51" s="798"/>
      <c r="AA51" s="798"/>
      <c r="AC51" s="798"/>
      <c r="AE51" s="798"/>
      <c r="AG51" s="798"/>
      <c r="AI51" s="798"/>
      <c r="AK51" s="798"/>
      <c r="AM51" s="798"/>
    </row>
    <row r="52" spans="2:40" x14ac:dyDescent="0.15">
      <c r="B52" s="802" t="s">
        <v>317</v>
      </c>
      <c r="C52" s="1286"/>
      <c r="D52" s="1292" t="s">
        <v>324</v>
      </c>
      <c r="E52" s="803" t="s">
        <v>321</v>
      </c>
      <c r="G52" s="796"/>
      <c r="I52" s="796"/>
      <c r="K52" s="796"/>
      <c r="M52" s="796"/>
      <c r="O52" s="796"/>
      <c r="Q52" s="796" t="s">
        <v>116</v>
      </c>
      <c r="S52" s="796"/>
      <c r="U52" s="796"/>
      <c r="W52" s="796"/>
      <c r="Y52" s="796"/>
      <c r="AA52" s="796"/>
      <c r="AC52" s="796"/>
      <c r="AE52" s="796"/>
      <c r="AG52" s="796"/>
      <c r="AI52" s="796"/>
      <c r="AK52" s="796"/>
      <c r="AM52" s="796"/>
    </row>
    <row r="53" spans="2:40" x14ac:dyDescent="0.15">
      <c r="B53" s="802" t="s">
        <v>317</v>
      </c>
      <c r="C53" s="1286"/>
      <c r="D53" s="1292"/>
      <c r="E53" s="803" t="s">
        <v>322</v>
      </c>
      <c r="G53" s="796"/>
      <c r="I53" s="796"/>
      <c r="K53" s="796"/>
      <c r="M53" s="796"/>
      <c r="O53" s="796"/>
      <c r="Q53" s="796" t="s">
        <v>116</v>
      </c>
      <c r="S53" s="796"/>
      <c r="U53" s="796"/>
      <c r="W53" s="796"/>
      <c r="Y53" s="796"/>
      <c r="AA53" s="796"/>
      <c r="AC53" s="796"/>
      <c r="AE53" s="796"/>
      <c r="AG53" s="796"/>
      <c r="AI53" s="796"/>
      <c r="AK53" s="796"/>
      <c r="AM53" s="796"/>
    </row>
    <row r="54" spans="2:40" x14ac:dyDescent="0.15">
      <c r="B54" s="802" t="s">
        <v>317</v>
      </c>
      <c r="C54" s="1286"/>
      <c r="D54" s="1292"/>
      <c r="E54" s="803" t="s">
        <v>323</v>
      </c>
      <c r="G54" s="796"/>
      <c r="I54" s="796"/>
      <c r="K54" s="796"/>
      <c r="M54" s="796"/>
      <c r="O54" s="796"/>
      <c r="Q54" s="796" t="s">
        <v>116</v>
      </c>
      <c r="S54" s="796"/>
      <c r="U54" s="796"/>
      <c r="W54" s="796"/>
      <c r="Y54" s="796"/>
      <c r="AA54" s="796"/>
      <c r="AC54" s="796"/>
      <c r="AE54" s="796"/>
      <c r="AG54" s="796"/>
      <c r="AI54" s="796"/>
      <c r="AK54" s="796"/>
      <c r="AM54" s="796"/>
    </row>
    <row r="55" spans="2:40" ht="12.75" customHeight="1" x14ac:dyDescent="0.15">
      <c r="B55" s="802" t="s">
        <v>317</v>
      </c>
      <c r="C55" s="1286"/>
      <c r="D55" s="862" t="s">
        <v>10</v>
      </c>
      <c r="E55" s="803" t="s">
        <v>32</v>
      </c>
      <c r="G55" s="796"/>
      <c r="I55" s="796"/>
      <c r="K55" s="796"/>
      <c r="M55" s="796"/>
      <c r="O55" s="796"/>
      <c r="Q55" s="796" t="s">
        <v>116</v>
      </c>
      <c r="S55" s="796"/>
      <c r="U55" s="796"/>
      <c r="W55" s="796"/>
      <c r="Y55" s="796"/>
      <c r="AA55" s="796"/>
      <c r="AC55" s="796"/>
      <c r="AE55" s="796"/>
      <c r="AG55" s="796"/>
      <c r="AI55" s="796"/>
      <c r="AK55" s="796"/>
      <c r="AM55" s="796"/>
    </row>
    <row r="56" spans="2:40" ht="14" thickBot="1" x14ac:dyDescent="0.2">
      <c r="B56" s="808" t="s">
        <v>22</v>
      </c>
      <c r="C56" s="1294"/>
      <c r="D56" s="809" t="s">
        <v>9</v>
      </c>
      <c r="E56" s="810" t="s">
        <v>32</v>
      </c>
      <c r="G56" s="799"/>
      <c r="I56" s="799"/>
      <c r="K56" s="799"/>
      <c r="M56" s="799"/>
      <c r="O56" s="799"/>
      <c r="Q56" s="799">
        <v>15</v>
      </c>
      <c r="S56" s="799"/>
      <c r="U56" s="799"/>
      <c r="W56" s="799"/>
      <c r="Y56" s="799"/>
      <c r="AA56" s="799"/>
      <c r="AC56" s="799"/>
      <c r="AE56" s="799"/>
      <c r="AG56" s="799"/>
      <c r="AI56" s="799"/>
      <c r="AK56" s="799"/>
      <c r="AM56" s="799"/>
    </row>
    <row r="57" spans="2:40" s="741" customFormat="1" ht="4" x14ac:dyDescent="0.1">
      <c r="C57" s="742"/>
      <c r="G57" s="743"/>
      <c r="H57" s="743"/>
      <c r="I57" s="743"/>
      <c r="J57" s="743"/>
      <c r="K57" s="743"/>
      <c r="L57" s="743"/>
      <c r="M57" s="743"/>
      <c r="N57" s="743"/>
      <c r="O57" s="743"/>
      <c r="P57" s="743"/>
      <c r="Q57" s="743"/>
      <c r="R57" s="743"/>
      <c r="S57" s="743"/>
      <c r="T57" s="743"/>
      <c r="U57" s="743"/>
      <c r="V57" s="743"/>
      <c r="W57" s="743"/>
      <c r="X57" s="743"/>
      <c r="Y57" s="743"/>
      <c r="Z57" s="743"/>
      <c r="AA57" s="743"/>
      <c r="AB57" s="743"/>
      <c r="AC57" s="743"/>
      <c r="AD57" s="743"/>
      <c r="AE57" s="743"/>
      <c r="AF57" s="743"/>
      <c r="AG57" s="743"/>
      <c r="AH57" s="743"/>
      <c r="AI57" s="743"/>
      <c r="AJ57" s="743"/>
      <c r="AK57" s="743"/>
      <c r="AL57" s="743"/>
      <c r="AM57" s="743"/>
      <c r="AN57" s="743"/>
    </row>
    <row r="58" spans="2:40" s="747" customFormat="1" x14ac:dyDescent="0.15">
      <c r="C58" s="776"/>
      <c r="G58" s="748"/>
      <c r="H58" s="748"/>
      <c r="I58" s="748"/>
      <c r="J58" s="748"/>
      <c r="K58" s="748"/>
      <c r="L58" s="748"/>
      <c r="M58" s="748"/>
      <c r="N58" s="748"/>
      <c r="O58" s="748"/>
      <c r="P58" s="748"/>
      <c r="Q58" s="748"/>
      <c r="R58" s="748"/>
      <c r="S58" s="748"/>
      <c r="T58" s="748"/>
      <c r="U58" s="748"/>
      <c r="V58" s="748"/>
      <c r="W58" s="748"/>
      <c r="X58" s="748"/>
      <c r="Y58" s="748"/>
      <c r="Z58" s="748"/>
      <c r="AA58" s="748"/>
      <c r="AB58" s="748"/>
      <c r="AC58" s="748"/>
      <c r="AD58" s="748"/>
      <c r="AE58" s="748"/>
      <c r="AF58" s="748"/>
      <c r="AG58" s="748"/>
      <c r="AH58" s="748"/>
      <c r="AI58" s="748"/>
      <c r="AJ58" s="748"/>
      <c r="AK58" s="748"/>
      <c r="AL58" s="748"/>
      <c r="AM58" s="748"/>
      <c r="AN58" s="748"/>
    </row>
    <row r="59" spans="2:40" s="747" customFormat="1" x14ac:dyDescent="0.15">
      <c r="C59" s="776"/>
      <c r="G59" s="748"/>
      <c r="H59" s="748"/>
      <c r="I59" s="748"/>
      <c r="J59" s="748"/>
      <c r="K59" s="748"/>
      <c r="L59" s="748"/>
      <c r="M59" s="748"/>
      <c r="N59" s="748"/>
      <c r="O59" s="748"/>
      <c r="P59" s="748"/>
      <c r="Q59" s="748"/>
      <c r="R59" s="748"/>
      <c r="S59" s="748"/>
      <c r="T59" s="748"/>
      <c r="U59" s="748"/>
      <c r="V59" s="748"/>
      <c r="W59" s="748"/>
      <c r="X59" s="748"/>
      <c r="Y59" s="748"/>
      <c r="Z59" s="748"/>
      <c r="AA59" s="748"/>
      <c r="AB59" s="748"/>
      <c r="AC59" s="748"/>
      <c r="AD59" s="748"/>
      <c r="AE59" s="748"/>
      <c r="AF59" s="748"/>
      <c r="AG59" s="748"/>
      <c r="AH59" s="748"/>
      <c r="AI59" s="748"/>
      <c r="AJ59" s="748"/>
      <c r="AK59" s="748"/>
      <c r="AL59" s="748"/>
      <c r="AM59" s="748"/>
      <c r="AN59" s="748"/>
    </row>
    <row r="60" spans="2:40" s="747" customFormat="1" x14ac:dyDescent="0.15">
      <c r="C60" s="776"/>
      <c r="G60" s="748"/>
      <c r="H60" s="748"/>
      <c r="I60" s="748"/>
      <c r="J60" s="748"/>
      <c r="K60" s="748"/>
      <c r="L60" s="748"/>
      <c r="M60" s="748"/>
      <c r="N60" s="748"/>
      <c r="O60" s="748"/>
      <c r="P60" s="748"/>
      <c r="Q60" s="748"/>
      <c r="R60" s="748"/>
      <c r="S60" s="748"/>
      <c r="T60" s="748"/>
      <c r="U60" s="748"/>
      <c r="V60" s="748"/>
      <c r="W60" s="748"/>
      <c r="X60" s="748"/>
      <c r="Y60" s="748"/>
      <c r="Z60" s="748"/>
      <c r="AA60" s="748"/>
      <c r="AB60" s="748"/>
      <c r="AC60" s="748"/>
      <c r="AD60" s="748"/>
      <c r="AE60" s="748"/>
      <c r="AF60" s="748"/>
      <c r="AG60" s="748"/>
      <c r="AH60" s="748"/>
      <c r="AI60" s="748"/>
      <c r="AJ60" s="748"/>
      <c r="AK60" s="748"/>
      <c r="AL60" s="748"/>
      <c r="AM60" s="748"/>
      <c r="AN60" s="748"/>
    </row>
    <row r="61" spans="2:40" s="747" customFormat="1" x14ac:dyDescent="0.15">
      <c r="C61" s="776"/>
      <c r="G61" s="748"/>
      <c r="H61" s="748"/>
      <c r="I61" s="748"/>
      <c r="J61" s="748"/>
      <c r="K61" s="748"/>
      <c r="L61" s="748"/>
      <c r="M61" s="748"/>
      <c r="N61" s="748"/>
      <c r="O61" s="748"/>
      <c r="P61" s="748"/>
      <c r="Q61" s="748"/>
      <c r="R61" s="748"/>
      <c r="S61" s="748"/>
      <c r="T61" s="748"/>
      <c r="U61" s="748"/>
      <c r="V61" s="748"/>
      <c r="W61" s="748"/>
      <c r="X61" s="748"/>
      <c r="Y61" s="748"/>
      <c r="Z61" s="748"/>
      <c r="AA61" s="748"/>
      <c r="AB61" s="748"/>
      <c r="AC61" s="748"/>
      <c r="AD61" s="748"/>
      <c r="AE61" s="748"/>
      <c r="AF61" s="748"/>
      <c r="AG61" s="748"/>
      <c r="AH61" s="748"/>
      <c r="AI61" s="748"/>
      <c r="AJ61" s="748"/>
      <c r="AK61" s="748"/>
      <c r="AL61" s="748"/>
      <c r="AM61" s="748"/>
      <c r="AN61" s="748"/>
    </row>
    <row r="62" spans="2:40" s="747" customFormat="1" x14ac:dyDescent="0.15">
      <c r="C62" s="776"/>
      <c r="G62" s="748"/>
      <c r="H62" s="748"/>
      <c r="I62" s="748"/>
      <c r="J62" s="748"/>
      <c r="K62" s="748"/>
      <c r="L62" s="748"/>
      <c r="M62" s="748"/>
      <c r="N62" s="748"/>
      <c r="O62" s="748"/>
      <c r="P62" s="748"/>
      <c r="Q62" s="748"/>
      <c r="R62" s="748"/>
      <c r="S62" s="748"/>
      <c r="T62" s="748"/>
      <c r="U62" s="748"/>
      <c r="V62" s="748"/>
      <c r="W62" s="748"/>
      <c r="X62" s="748"/>
      <c r="Y62" s="748"/>
      <c r="Z62" s="748"/>
      <c r="AA62" s="748"/>
      <c r="AB62" s="748"/>
      <c r="AC62" s="748"/>
      <c r="AD62" s="748"/>
      <c r="AE62" s="748"/>
      <c r="AF62" s="748"/>
      <c r="AG62" s="748"/>
      <c r="AH62" s="748"/>
      <c r="AI62" s="748"/>
      <c r="AJ62" s="748"/>
      <c r="AK62" s="748"/>
      <c r="AL62" s="748"/>
      <c r="AM62" s="748"/>
      <c r="AN62" s="748"/>
    </row>
    <row r="63" spans="2:40" s="747" customFormat="1" x14ac:dyDescent="0.15">
      <c r="C63" s="776"/>
      <c r="G63" s="748"/>
      <c r="H63" s="748"/>
      <c r="I63" s="748"/>
      <c r="J63" s="748"/>
      <c r="K63" s="748"/>
      <c r="L63" s="748"/>
      <c r="M63" s="748"/>
      <c r="N63" s="748"/>
      <c r="O63" s="748"/>
      <c r="P63" s="748"/>
      <c r="Q63" s="748"/>
      <c r="R63" s="748"/>
      <c r="S63" s="748"/>
      <c r="T63" s="748"/>
      <c r="U63" s="748"/>
      <c r="V63" s="748"/>
      <c r="W63" s="748"/>
      <c r="X63" s="748"/>
      <c r="Y63" s="748"/>
      <c r="Z63" s="748"/>
      <c r="AA63" s="748"/>
      <c r="AB63" s="748"/>
      <c r="AC63" s="748"/>
      <c r="AD63" s="748"/>
      <c r="AE63" s="748"/>
      <c r="AF63" s="748"/>
      <c r="AG63" s="748"/>
      <c r="AH63" s="748"/>
      <c r="AI63" s="748"/>
      <c r="AJ63" s="748"/>
      <c r="AK63" s="748"/>
      <c r="AL63" s="748"/>
      <c r="AM63" s="748"/>
      <c r="AN63" s="748"/>
    </row>
    <row r="64" spans="2:40" s="747" customFormat="1" x14ac:dyDescent="0.15">
      <c r="C64" s="776"/>
      <c r="G64" s="748"/>
      <c r="H64" s="748"/>
      <c r="I64" s="748"/>
      <c r="J64" s="748"/>
      <c r="K64" s="748"/>
      <c r="L64" s="748"/>
      <c r="M64" s="748"/>
      <c r="N64" s="748"/>
      <c r="O64" s="748"/>
      <c r="P64" s="748"/>
      <c r="Q64" s="748"/>
      <c r="R64" s="748"/>
      <c r="S64" s="748"/>
      <c r="T64" s="748"/>
      <c r="U64" s="748"/>
      <c r="V64" s="748"/>
      <c r="W64" s="748"/>
      <c r="X64" s="748"/>
      <c r="Y64" s="748"/>
      <c r="Z64" s="748"/>
      <c r="AA64" s="748"/>
      <c r="AB64" s="748"/>
      <c r="AC64" s="748"/>
      <c r="AD64" s="748"/>
      <c r="AE64" s="748"/>
      <c r="AF64" s="748"/>
      <c r="AG64" s="748"/>
      <c r="AH64" s="748"/>
      <c r="AI64" s="748"/>
      <c r="AJ64" s="748"/>
      <c r="AK64" s="748"/>
      <c r="AL64" s="748"/>
      <c r="AM64" s="748"/>
      <c r="AN64" s="748"/>
    </row>
    <row r="65" spans="3:40" s="747" customFormat="1" x14ac:dyDescent="0.15">
      <c r="C65" s="776"/>
      <c r="G65" s="748"/>
      <c r="H65" s="748"/>
      <c r="I65" s="748"/>
      <c r="J65" s="748"/>
      <c r="K65" s="748"/>
      <c r="L65" s="748"/>
      <c r="M65" s="748"/>
      <c r="N65" s="748"/>
      <c r="O65" s="748"/>
      <c r="P65" s="748"/>
      <c r="Q65" s="748"/>
      <c r="R65" s="748"/>
      <c r="S65" s="748"/>
      <c r="T65" s="748"/>
      <c r="U65" s="748"/>
      <c r="V65" s="748"/>
      <c r="W65" s="748"/>
      <c r="X65" s="748"/>
      <c r="Y65" s="748"/>
      <c r="Z65" s="748"/>
      <c r="AA65" s="748"/>
      <c r="AB65" s="748"/>
      <c r="AC65" s="748"/>
      <c r="AD65" s="748"/>
      <c r="AE65" s="748"/>
      <c r="AF65" s="748"/>
      <c r="AG65" s="748"/>
      <c r="AH65" s="748"/>
      <c r="AI65" s="748"/>
      <c r="AJ65" s="748"/>
      <c r="AK65" s="748"/>
      <c r="AL65" s="748"/>
      <c r="AM65" s="748"/>
      <c r="AN65" s="748"/>
    </row>
    <row r="66" spans="3:40" s="747" customFormat="1" x14ac:dyDescent="0.15">
      <c r="C66" s="776"/>
      <c r="G66" s="748"/>
      <c r="H66" s="748"/>
      <c r="I66" s="748"/>
      <c r="J66" s="748"/>
      <c r="K66" s="748"/>
      <c r="L66" s="748"/>
      <c r="M66" s="748"/>
      <c r="N66" s="748"/>
      <c r="O66" s="748"/>
      <c r="P66" s="748"/>
      <c r="Q66" s="748"/>
      <c r="R66" s="748"/>
      <c r="S66" s="748"/>
      <c r="T66" s="748"/>
      <c r="U66" s="748"/>
      <c r="V66" s="748"/>
      <c r="W66" s="748"/>
      <c r="X66" s="748"/>
      <c r="Y66" s="748"/>
      <c r="Z66" s="748"/>
      <c r="AA66" s="748"/>
      <c r="AB66" s="748"/>
      <c r="AC66" s="748"/>
      <c r="AD66" s="748"/>
      <c r="AE66" s="748"/>
      <c r="AF66" s="748"/>
      <c r="AG66" s="748"/>
      <c r="AH66" s="748"/>
      <c r="AI66" s="748"/>
      <c r="AJ66" s="748"/>
      <c r="AK66" s="748"/>
      <c r="AL66" s="748"/>
      <c r="AM66" s="748"/>
      <c r="AN66" s="748"/>
    </row>
    <row r="67" spans="3:40" s="747" customFormat="1" x14ac:dyDescent="0.15">
      <c r="C67" s="776"/>
      <c r="G67" s="748"/>
      <c r="H67" s="748"/>
      <c r="I67" s="748"/>
      <c r="J67" s="748"/>
      <c r="K67" s="748"/>
      <c r="L67" s="748"/>
      <c r="M67" s="748"/>
      <c r="N67" s="748"/>
      <c r="O67" s="748"/>
      <c r="P67" s="748"/>
      <c r="Q67" s="748"/>
      <c r="R67" s="748"/>
      <c r="S67" s="748"/>
      <c r="T67" s="748"/>
      <c r="U67" s="748"/>
      <c r="V67" s="748"/>
      <c r="W67" s="748"/>
      <c r="X67" s="748"/>
      <c r="Y67" s="748"/>
      <c r="Z67" s="748"/>
      <c r="AA67" s="748"/>
      <c r="AB67" s="748"/>
      <c r="AC67" s="748"/>
      <c r="AD67" s="748"/>
      <c r="AE67" s="748"/>
      <c r="AF67" s="748"/>
      <c r="AG67" s="748"/>
      <c r="AH67" s="748"/>
      <c r="AI67" s="748"/>
      <c r="AJ67" s="748"/>
      <c r="AK67" s="748"/>
      <c r="AL67" s="748"/>
      <c r="AM67" s="748"/>
      <c r="AN67" s="748"/>
    </row>
  </sheetData>
  <sheetProtection selectLockedCells="1"/>
  <protectedRanges>
    <protectedRange sqref="K6 S6 U6 M6 G6 Q6 I6 O6 AA6 AC6 AE6 AG6 AI6 Y6 W6 AK6 AM6" name="Range1_2_1_1_1"/>
  </protectedRanges>
  <mergeCells count="20">
    <mergeCell ref="C51:C56"/>
    <mergeCell ref="D52:D54"/>
    <mergeCell ref="C34:C37"/>
    <mergeCell ref="C38:C40"/>
    <mergeCell ref="C41:C43"/>
    <mergeCell ref="B45:E45"/>
    <mergeCell ref="C46:C50"/>
    <mergeCell ref="D46:D50"/>
    <mergeCell ref="C30:C33"/>
    <mergeCell ref="B2:D2"/>
    <mergeCell ref="E2:E4"/>
    <mergeCell ref="B3:D3"/>
    <mergeCell ref="B4:D4"/>
    <mergeCell ref="B6:D6"/>
    <mergeCell ref="C10:C11"/>
    <mergeCell ref="C12:C14"/>
    <mergeCell ref="C15:C16"/>
    <mergeCell ref="C18:C22"/>
    <mergeCell ref="C23:C25"/>
    <mergeCell ref="C26:C29"/>
  </mergeCells>
  <conditionalFormatting sqref="B1 B57:B1048576 B5 B7:B44">
    <cfRule type="cellIs" dxfId="209" priority="212" operator="equal">
      <formula>"N"</formula>
    </cfRule>
    <cfRule type="cellIs" dxfId="208" priority="214" operator="equal">
      <formula>"M"</formula>
    </cfRule>
  </conditionalFormatting>
  <conditionalFormatting sqref="D1:H1 D57:H1048576 F46:H56 F2:H4 D5:H5 D7:H44 AN7:AN44 AN1:AN5 AN46:AN1048576">
    <cfRule type="expression" dxfId="207" priority="209">
      <formula>IF($B1="M",TRUE,FALSE)</formula>
    </cfRule>
    <cfRule type="expression" dxfId="206" priority="213">
      <formula>IF($B1="n",TRUE,FALSE)</formula>
    </cfRule>
  </conditionalFormatting>
  <conditionalFormatting sqref="A46:A56 A7:B43 A1:H1 A57:H1048576 F46:H56 D7:H43 A2:A4 F2:H4 A5:H5 A44:H44 AN1:AN5 AN7:AN44 AN46:AN1048576 AP46:XFD1048576 AP7:XFD44 AP1:XFD5">
    <cfRule type="cellIs" dxfId="205" priority="211" operator="equal">
      <formula>"?"</formula>
    </cfRule>
    <cfRule type="containsBlanks" dxfId="204" priority="215">
      <formula>LEN(TRIM(A1))=0</formula>
    </cfRule>
  </conditionalFormatting>
  <conditionalFormatting sqref="G1:H5 G7:H44 AN7:AN44 AN1:AN5 AN46:AN1048576 G46:H1048576">
    <cfRule type="cellIs" dxfId="203" priority="210" operator="equal">
      <formula>"N/A"</formula>
    </cfRule>
  </conditionalFormatting>
  <conditionalFormatting sqref="E2:E4">
    <cfRule type="expression" dxfId="202" priority="205">
      <formula>IF($B2="M",TRUE,FALSE)</formula>
    </cfRule>
    <cfRule type="expression" dxfId="201" priority="207">
      <formula>IF($B2="n",TRUE,FALSE)</formula>
    </cfRule>
  </conditionalFormatting>
  <conditionalFormatting sqref="E2:E4">
    <cfRule type="cellIs" dxfId="200" priority="206" operator="equal">
      <formula>"?"</formula>
    </cfRule>
    <cfRule type="containsBlanks" dxfId="199" priority="208">
      <formula>LEN(TRIM(E2))=0</formula>
    </cfRule>
  </conditionalFormatting>
  <conditionalFormatting sqref="B2">
    <cfRule type="cellIs" dxfId="198" priority="201" operator="equal">
      <formula>"N"</formula>
    </cfRule>
    <cfRule type="cellIs" dxfId="197" priority="203" operator="equal">
      <formula>"M"</formula>
    </cfRule>
  </conditionalFormatting>
  <conditionalFormatting sqref="D2">
    <cfRule type="expression" dxfId="196" priority="199">
      <formula>IF($B2="M",TRUE,FALSE)</formula>
    </cfRule>
    <cfRule type="expression" dxfId="195" priority="202">
      <formula>IF($B2="n",TRUE,FALSE)</formula>
    </cfRule>
  </conditionalFormatting>
  <conditionalFormatting sqref="B2:D2">
    <cfRule type="cellIs" dxfId="194" priority="200" operator="equal">
      <formula>"?"</formula>
    </cfRule>
    <cfRule type="containsBlanks" dxfId="193" priority="204">
      <formula>LEN(TRIM(B2))=0</formula>
    </cfRule>
  </conditionalFormatting>
  <conditionalFormatting sqref="I45:P45 AC45:AM45">
    <cfRule type="expression" dxfId="192" priority="182">
      <formula>IF($B45="M",TRUE,FALSE)</formula>
    </cfRule>
    <cfRule type="expression" dxfId="191" priority="185">
      <formula>IF($B45="n",TRUE,FALSE)</formula>
    </cfRule>
  </conditionalFormatting>
  <conditionalFormatting sqref="I1:P5 I46:P1048576 I7:P44 AC46:AM1048576 AC7:AM44 AC1:AM5">
    <cfRule type="expression" dxfId="190" priority="194">
      <formula>IF($B1="M",TRUE,FALSE)</formula>
    </cfRule>
    <cfRule type="expression" dxfId="189" priority="197">
      <formula>IF($B1="n",TRUE,FALSE)</formula>
    </cfRule>
  </conditionalFormatting>
  <conditionalFormatting sqref="I1:P5 I46:P1048576 I7:P44 AC46:AM1048576 AC7:AM44 AC1:AM5">
    <cfRule type="cellIs" dxfId="188" priority="196" operator="equal">
      <formula>"?"</formula>
    </cfRule>
    <cfRule type="containsBlanks" dxfId="187" priority="198">
      <formula>LEN(TRIM(I1))=0</formula>
    </cfRule>
  </conditionalFormatting>
  <conditionalFormatting sqref="I1:P5 I46:P1048576 I7:P44 AC46:AM1048576 AC7:AM44 AC1:AM5">
    <cfRule type="cellIs" dxfId="186" priority="195" operator="equal">
      <formula>"N/A"</formula>
    </cfRule>
  </conditionalFormatting>
  <conditionalFormatting sqref="B45">
    <cfRule type="cellIs" dxfId="185" priority="190" operator="equal">
      <formula>"N"</formula>
    </cfRule>
    <cfRule type="cellIs" dxfId="184" priority="192" operator="equal">
      <formula>"M"</formula>
    </cfRule>
  </conditionalFormatting>
  <conditionalFormatting sqref="D45:H45 AN45">
    <cfRule type="expression" dxfId="183" priority="187">
      <formula>IF($B45="M",TRUE,FALSE)</formula>
    </cfRule>
    <cfRule type="expression" dxfId="182" priority="191">
      <formula>IF($B45="n",TRUE,FALSE)</formula>
    </cfRule>
  </conditionalFormatting>
  <conditionalFormatting sqref="A45:H45 AN45 AP45:XFD45">
    <cfRule type="cellIs" dxfId="181" priority="189" operator="equal">
      <formula>"?"</formula>
    </cfRule>
    <cfRule type="containsBlanks" dxfId="180" priority="193">
      <formula>LEN(TRIM(A45))=0</formula>
    </cfRule>
  </conditionalFormatting>
  <conditionalFormatting sqref="G45:H45 AN45">
    <cfRule type="cellIs" dxfId="179" priority="188" operator="equal">
      <formula>"N/A"</formula>
    </cfRule>
  </conditionalFormatting>
  <conditionalFormatting sqref="I45:P45 AC45:AM45">
    <cfRule type="cellIs" dxfId="178" priority="184" operator="equal">
      <formula>"?"</formula>
    </cfRule>
    <cfRule type="containsBlanks" dxfId="177" priority="186">
      <formula>LEN(TRIM(I45))=0</formula>
    </cfRule>
  </conditionalFormatting>
  <conditionalFormatting sqref="I45:P45 AC45:AM45">
    <cfRule type="cellIs" dxfId="176" priority="183" operator="equal">
      <formula>"N/A"</formula>
    </cfRule>
  </conditionalFormatting>
  <conditionalFormatting sqref="F6:H6 AN6">
    <cfRule type="expression" dxfId="175" priority="177">
      <formula>IF($B6="M",TRUE,FALSE)</formula>
    </cfRule>
    <cfRule type="expression" dxfId="174" priority="180">
      <formula>IF($B6="n",TRUE,FALSE)</formula>
    </cfRule>
  </conditionalFormatting>
  <conditionalFormatting sqref="A6 F6:H6 AN6 AP6:XFD6">
    <cfRule type="cellIs" dxfId="173" priority="179" operator="equal">
      <formula>"?"</formula>
    </cfRule>
    <cfRule type="containsBlanks" dxfId="172" priority="181">
      <formula>LEN(TRIM(A6))=0</formula>
    </cfRule>
  </conditionalFormatting>
  <conditionalFormatting sqref="G6:H6 AN6">
    <cfRule type="cellIs" dxfId="171" priority="178" operator="equal">
      <formula>"N/A"</formula>
    </cfRule>
  </conditionalFormatting>
  <conditionalFormatting sqref="B6">
    <cfRule type="cellIs" dxfId="170" priority="173" operator="equal">
      <formula>"N"</formula>
    </cfRule>
    <cfRule type="cellIs" dxfId="169" priority="175" operator="equal">
      <formula>"M"</formula>
    </cfRule>
  </conditionalFormatting>
  <conditionalFormatting sqref="D6:E6">
    <cfRule type="expression" dxfId="168" priority="171">
      <formula>IF($B6="M",TRUE,FALSE)</formula>
    </cfRule>
    <cfRule type="expression" dxfId="167" priority="174">
      <formula>IF($B6="n",TRUE,FALSE)</formula>
    </cfRule>
  </conditionalFormatting>
  <conditionalFormatting sqref="B6:E6">
    <cfRule type="cellIs" dxfId="166" priority="172" operator="equal">
      <formula>"?"</formula>
    </cfRule>
    <cfRule type="containsBlanks" dxfId="165" priority="176">
      <formula>LEN(TRIM(B6))=0</formula>
    </cfRule>
  </conditionalFormatting>
  <conditionalFormatting sqref="I6:P6 AC6:AM6">
    <cfRule type="expression" dxfId="164" priority="166">
      <formula>IF($B6="M",TRUE,FALSE)</formula>
    </cfRule>
    <cfRule type="expression" dxfId="163" priority="169">
      <formula>IF($B6="n",TRUE,FALSE)</formula>
    </cfRule>
  </conditionalFormatting>
  <conditionalFormatting sqref="I6:P6 AC6:AM6">
    <cfRule type="cellIs" dxfId="162" priority="168" operator="equal">
      <formula>"?"</formula>
    </cfRule>
    <cfRule type="containsBlanks" dxfId="161" priority="170">
      <formula>LEN(TRIM(I6))=0</formula>
    </cfRule>
  </conditionalFormatting>
  <conditionalFormatting sqref="I6:P6 AC6:AM6">
    <cfRule type="cellIs" dxfId="160" priority="167" operator="equal">
      <formula>"N/A"</formula>
    </cfRule>
  </conditionalFormatting>
  <conditionalFormatting sqref="C7:C43">
    <cfRule type="cellIs" dxfId="159" priority="164" operator="equal">
      <formula>"?"</formula>
    </cfRule>
    <cfRule type="containsBlanks" dxfId="158" priority="165">
      <formula>LEN(TRIM(C7))=0</formula>
    </cfRule>
  </conditionalFormatting>
  <conditionalFormatting sqref="B46:B56">
    <cfRule type="cellIs" dxfId="157" priority="160" operator="equal">
      <formula>"N"</formula>
    </cfRule>
    <cfRule type="cellIs" dxfId="156" priority="162" operator="equal">
      <formula>"M"</formula>
    </cfRule>
  </conditionalFormatting>
  <conditionalFormatting sqref="D46:E56">
    <cfRule type="expression" dxfId="155" priority="158">
      <formula>IF($B46="M",TRUE,FALSE)</formula>
    </cfRule>
    <cfRule type="expression" dxfId="154" priority="161">
      <formula>IF($B46="n",TRUE,FALSE)</formula>
    </cfRule>
  </conditionalFormatting>
  <conditionalFormatting sqref="B46:B56 D46:E56">
    <cfRule type="cellIs" dxfId="153" priority="159" operator="equal">
      <formula>"?"</formula>
    </cfRule>
    <cfRule type="containsBlanks" dxfId="152" priority="163">
      <formula>LEN(TRIM(B46))=0</formula>
    </cfRule>
  </conditionalFormatting>
  <conditionalFormatting sqref="C46:C56">
    <cfRule type="cellIs" dxfId="151" priority="156" operator="equal">
      <formula>"?"</formula>
    </cfRule>
    <cfRule type="containsBlanks" dxfId="150" priority="157">
      <formula>LEN(TRIM(C46))=0</formula>
    </cfRule>
  </conditionalFormatting>
  <conditionalFormatting sqref="B3">
    <cfRule type="cellIs" dxfId="149" priority="152" operator="equal">
      <formula>"N"</formula>
    </cfRule>
    <cfRule type="cellIs" dxfId="148" priority="154" operator="equal">
      <formula>"M"</formula>
    </cfRule>
  </conditionalFormatting>
  <conditionalFormatting sqref="D3">
    <cfRule type="expression" dxfId="147" priority="150">
      <formula>IF($B3="M",TRUE,FALSE)</formula>
    </cfRule>
    <cfRule type="expression" dxfId="146" priority="153">
      <formula>IF($B3="n",TRUE,FALSE)</formula>
    </cfRule>
  </conditionalFormatting>
  <conditionalFormatting sqref="B3:D3">
    <cfRule type="cellIs" dxfId="145" priority="151" operator="equal">
      <formula>"?"</formula>
    </cfRule>
    <cfRule type="containsBlanks" dxfId="144" priority="155">
      <formula>LEN(TRIM(B3))=0</formula>
    </cfRule>
  </conditionalFormatting>
  <conditionalFormatting sqref="B4">
    <cfRule type="cellIs" dxfId="143" priority="146" operator="equal">
      <formula>"N"</formula>
    </cfRule>
    <cfRule type="cellIs" dxfId="142" priority="148" operator="equal">
      <formula>"M"</formula>
    </cfRule>
  </conditionalFormatting>
  <conditionalFormatting sqref="D4">
    <cfRule type="expression" dxfId="141" priority="144">
      <formula>IF($B4="M",TRUE,FALSE)</formula>
    </cfRule>
    <cfRule type="expression" dxfId="140" priority="147">
      <formula>IF($B4="n",TRUE,FALSE)</formula>
    </cfRule>
  </conditionalFormatting>
  <conditionalFormatting sqref="B4:D4">
    <cfRule type="cellIs" dxfId="139" priority="145" operator="equal">
      <formula>"?"</formula>
    </cfRule>
    <cfRule type="containsBlanks" dxfId="138" priority="149">
      <formula>LEN(TRIM(B4))=0</formula>
    </cfRule>
  </conditionalFormatting>
  <conditionalFormatting sqref="AO1:AO13 AO15:AO47 AO49:AO1048576">
    <cfRule type="cellIs" dxfId="137" priority="137" operator="equal">
      <formula>"N/A"</formula>
    </cfRule>
    <cfRule type="cellIs" dxfId="136" priority="138" operator="equal">
      <formula>"?"</formula>
    </cfRule>
  </conditionalFormatting>
  <conditionalFormatting sqref="AO14">
    <cfRule type="cellIs" dxfId="135" priority="135" operator="equal">
      <formula>"?"</formula>
    </cfRule>
    <cfRule type="containsBlanks" dxfId="134" priority="136">
      <formula>LEN(TRIM(AO14))=0</formula>
    </cfRule>
  </conditionalFormatting>
  <conditionalFormatting sqref="AO1:AO47 AO49:AO1048576">
    <cfRule type="notContainsBlanks" dxfId="133" priority="134">
      <formula>LEN(TRIM(AO1))&gt;0</formula>
    </cfRule>
  </conditionalFormatting>
  <conditionalFormatting sqref="AO48">
    <cfRule type="cellIs" dxfId="132" priority="132" operator="equal">
      <formula>"N/A"</formula>
    </cfRule>
    <cfRule type="cellIs" dxfId="131" priority="133" operator="equal">
      <formula>"?"</formula>
    </cfRule>
  </conditionalFormatting>
  <conditionalFormatting sqref="AO48">
    <cfRule type="notContainsBlanks" dxfId="130" priority="131">
      <formula>LEN(TRIM(AO48))&gt;0</formula>
    </cfRule>
  </conditionalFormatting>
  <conditionalFormatting sqref="Q6 AA6 W6:Y6 S6:U6">
    <cfRule type="expression" dxfId="129" priority="121">
      <formula>IF($B6="M",TRUE,FALSE)</formula>
    </cfRule>
    <cfRule type="expression" dxfId="128" priority="124">
      <formula>IF($B6="n",TRUE,FALSE)</formula>
    </cfRule>
  </conditionalFormatting>
  <conditionalFormatting sqref="Q1:Q5 Q7:Q1048576 AA7:AA1048576 AA1:AA5 W7:Y1048576 W1:Y5 S7:U1048576 S1:U5">
    <cfRule type="expression" dxfId="127" priority="126">
      <formula>IF($B1="M",TRUE,FALSE)</formula>
    </cfRule>
    <cfRule type="expression" dxfId="126" priority="129">
      <formula>IF($B1="n",TRUE,FALSE)</formula>
    </cfRule>
  </conditionalFormatting>
  <conditionalFormatting sqref="Q1:Q5 Q7:Q1048576 AA7:AA1048576 AA1:AA5 W7:Y1048576 W1:Y5 S7:U1048576 S1:U5">
    <cfRule type="cellIs" dxfId="125" priority="128" operator="equal">
      <formula>"?"</formula>
    </cfRule>
    <cfRule type="containsBlanks" dxfId="124" priority="130">
      <formula>LEN(TRIM(Q1))=0</formula>
    </cfRule>
  </conditionalFormatting>
  <conditionalFormatting sqref="Q1:Q5 Q7:Q1048576 AA7:AA1048576 AA1:AA5 W7:Y1048576 W1:Y5 S7:U1048576 S1:U5">
    <cfRule type="cellIs" dxfId="123" priority="127" operator="equal">
      <formula>"N/A"</formula>
    </cfRule>
  </conditionalFormatting>
  <conditionalFormatting sqref="Q6 AA6 W6:Y6 S6:U6">
    <cfRule type="cellIs" dxfId="122" priority="123" operator="equal">
      <formula>"?"</formula>
    </cfRule>
    <cfRule type="containsBlanks" dxfId="121" priority="125">
      <formula>LEN(TRIM(Q6))=0</formula>
    </cfRule>
  </conditionalFormatting>
  <conditionalFormatting sqref="Q6 AA6 W6:Y6 S6:U6">
    <cfRule type="cellIs" dxfId="120" priority="122" operator="equal">
      <formula>"N/A"</formula>
    </cfRule>
  </conditionalFormatting>
  <conditionalFormatting sqref="AB45">
    <cfRule type="expression" dxfId="119" priority="111">
      <formula>IF($B45="M",TRUE,FALSE)</formula>
    </cfRule>
    <cfRule type="expression" dxfId="118" priority="114">
      <formula>IF($B45="n",TRUE,FALSE)</formula>
    </cfRule>
  </conditionalFormatting>
  <conditionalFormatting sqref="AB38:AB44 AB7:AB22 AB49:AB1048576 AB26:AB33 AB1:AB5">
    <cfRule type="expression" dxfId="117" priority="116">
      <formula>IF($B1="M",TRUE,FALSE)</formula>
    </cfRule>
    <cfRule type="expression" dxfId="116" priority="119">
      <formula>IF($B1="n",TRUE,FALSE)</formula>
    </cfRule>
  </conditionalFormatting>
  <conditionalFormatting sqref="AB38:AB44 AB7:AB22 AB49:AB1048576 AB26:AB33 AB1:AB5">
    <cfRule type="cellIs" dxfId="115" priority="118" operator="equal">
      <formula>"?"</formula>
    </cfRule>
    <cfRule type="containsBlanks" dxfId="114" priority="120">
      <formula>LEN(TRIM(AB1))=0</formula>
    </cfRule>
  </conditionalFormatting>
  <conditionalFormatting sqref="AB38:AB44 AB7:AB22 AB49:AB1048576 AB26:AB33 AB1:AB5">
    <cfRule type="cellIs" dxfId="113" priority="117" operator="equal">
      <formula>"N/A"</formula>
    </cfRule>
  </conditionalFormatting>
  <conditionalFormatting sqref="AB45">
    <cfRule type="cellIs" dxfId="112" priority="113" operator="equal">
      <formula>"?"</formula>
    </cfRule>
    <cfRule type="containsBlanks" dxfId="111" priority="115">
      <formula>LEN(TRIM(AB45))=0</formula>
    </cfRule>
  </conditionalFormatting>
  <conditionalFormatting sqref="AB45">
    <cfRule type="cellIs" dxfId="110" priority="112" operator="equal">
      <formula>"N/A"</formula>
    </cfRule>
  </conditionalFormatting>
  <conditionalFormatting sqref="AB6">
    <cfRule type="expression" dxfId="109" priority="106">
      <formula>IF($B6="M",TRUE,FALSE)</formula>
    </cfRule>
    <cfRule type="expression" dxfId="108" priority="109">
      <formula>IF($B6="n",TRUE,FALSE)</formula>
    </cfRule>
  </conditionalFormatting>
  <conditionalFormatting sqref="AB6">
    <cfRule type="cellIs" dxfId="107" priority="108" operator="equal">
      <formula>"?"</formula>
    </cfRule>
    <cfRule type="containsBlanks" dxfId="106" priority="110">
      <formula>LEN(TRIM(AB6))=0</formula>
    </cfRule>
  </conditionalFormatting>
  <conditionalFormatting sqref="AB6">
    <cfRule type="cellIs" dxfId="105" priority="107" operator="equal">
      <formula>"N/A"</formula>
    </cfRule>
  </conditionalFormatting>
  <conditionalFormatting sqref="AB23:AB25">
    <cfRule type="expression" dxfId="104" priority="101">
      <formula>IF($B23="M",TRUE,FALSE)</formula>
    </cfRule>
    <cfRule type="expression" dxfId="103" priority="104">
      <formula>IF($B23="n",TRUE,FALSE)</formula>
    </cfRule>
  </conditionalFormatting>
  <conditionalFormatting sqref="AB23:AB25">
    <cfRule type="cellIs" dxfId="102" priority="103" operator="equal">
      <formula>"?"</formula>
    </cfRule>
    <cfRule type="containsBlanks" dxfId="101" priority="105">
      <formula>LEN(TRIM(AB23))=0</formula>
    </cfRule>
  </conditionalFormatting>
  <conditionalFormatting sqref="AB23:AB25">
    <cfRule type="cellIs" dxfId="100" priority="102" operator="equal">
      <formula>"N/A"</formula>
    </cfRule>
  </conditionalFormatting>
  <conditionalFormatting sqref="AB34:AB37">
    <cfRule type="expression" dxfId="99" priority="96">
      <formula>IF($B34="M",TRUE,FALSE)</formula>
    </cfRule>
    <cfRule type="expression" dxfId="98" priority="99">
      <formula>IF($B34="n",TRUE,FALSE)</formula>
    </cfRule>
  </conditionalFormatting>
  <conditionalFormatting sqref="AB34:AB37">
    <cfRule type="cellIs" dxfId="97" priority="98" operator="equal">
      <formula>"?"</formula>
    </cfRule>
    <cfRule type="containsBlanks" dxfId="96" priority="100">
      <formula>LEN(TRIM(AB34))=0</formula>
    </cfRule>
  </conditionalFormatting>
  <conditionalFormatting sqref="AB34:AB37">
    <cfRule type="cellIs" dxfId="95" priority="97" operator="equal">
      <formula>"N/A"</formula>
    </cfRule>
  </conditionalFormatting>
  <conditionalFormatting sqref="AB46:AB48">
    <cfRule type="expression" dxfId="94" priority="91">
      <formula>IF($B46="M",TRUE,FALSE)</formula>
    </cfRule>
    <cfRule type="expression" dxfId="93" priority="94">
      <formula>IF($B46="n",TRUE,FALSE)</formula>
    </cfRule>
  </conditionalFormatting>
  <conditionalFormatting sqref="AB46:AB48">
    <cfRule type="cellIs" dxfId="92" priority="93" operator="equal">
      <formula>"?"</formula>
    </cfRule>
    <cfRule type="containsBlanks" dxfId="91" priority="95">
      <formula>LEN(TRIM(AB46))=0</formula>
    </cfRule>
  </conditionalFormatting>
  <conditionalFormatting sqref="AB46:AB48">
    <cfRule type="cellIs" dxfId="90" priority="92" operator="equal">
      <formula>"N/A"</formula>
    </cfRule>
  </conditionalFormatting>
  <conditionalFormatting sqref="Z45">
    <cfRule type="expression" dxfId="89" priority="81">
      <formula>IF($B45="M",TRUE,FALSE)</formula>
    </cfRule>
    <cfRule type="expression" dxfId="88" priority="84">
      <formula>IF($B45="n",TRUE,FALSE)</formula>
    </cfRule>
  </conditionalFormatting>
  <conditionalFormatting sqref="Z38:Z44 Z7:Z22 Z49:Z1048576 Z26:Z33 Z1:Z5">
    <cfRule type="expression" dxfId="87" priority="86">
      <formula>IF($B1="M",TRUE,FALSE)</formula>
    </cfRule>
    <cfRule type="expression" dxfId="86" priority="89">
      <formula>IF($B1="n",TRUE,FALSE)</formula>
    </cfRule>
  </conditionalFormatting>
  <conditionalFormatting sqref="Z38:Z44 Z7:Z22 Z49:Z1048576 Z26:Z33 Z1:Z5">
    <cfRule type="cellIs" dxfId="85" priority="88" operator="equal">
      <formula>"?"</formula>
    </cfRule>
    <cfRule type="containsBlanks" dxfId="84" priority="90">
      <formula>LEN(TRIM(Z1))=0</formula>
    </cfRule>
  </conditionalFormatting>
  <conditionalFormatting sqref="Z38:Z44 Z7:Z22 Z49:Z1048576 Z26:Z33 Z1:Z5">
    <cfRule type="cellIs" dxfId="83" priority="87" operator="equal">
      <formula>"N/A"</formula>
    </cfRule>
  </conditionalFormatting>
  <conditionalFormatting sqref="Z45">
    <cfRule type="cellIs" dxfId="82" priority="83" operator="equal">
      <formula>"?"</formula>
    </cfRule>
    <cfRule type="containsBlanks" dxfId="81" priority="85">
      <formula>LEN(TRIM(Z45))=0</formula>
    </cfRule>
  </conditionalFormatting>
  <conditionalFormatting sqref="Z45">
    <cfRule type="cellIs" dxfId="80" priority="82" operator="equal">
      <formula>"N/A"</formula>
    </cfRule>
  </conditionalFormatting>
  <conditionalFormatting sqref="Z6">
    <cfRule type="expression" dxfId="79" priority="76">
      <formula>IF($B6="M",TRUE,FALSE)</formula>
    </cfRule>
    <cfRule type="expression" dxfId="78" priority="79">
      <formula>IF($B6="n",TRUE,FALSE)</formula>
    </cfRule>
  </conditionalFormatting>
  <conditionalFormatting sqref="Z6">
    <cfRule type="cellIs" dxfId="77" priority="78" operator="equal">
      <formula>"?"</formula>
    </cfRule>
    <cfRule type="containsBlanks" dxfId="76" priority="80">
      <formula>LEN(TRIM(Z6))=0</formula>
    </cfRule>
  </conditionalFormatting>
  <conditionalFormatting sqref="Z6">
    <cfRule type="cellIs" dxfId="75" priority="77" operator="equal">
      <formula>"N/A"</formula>
    </cfRule>
  </conditionalFormatting>
  <conditionalFormatting sqref="Z23:Z25">
    <cfRule type="expression" dxfId="74" priority="71">
      <formula>IF($B23="M",TRUE,FALSE)</formula>
    </cfRule>
    <cfRule type="expression" dxfId="73" priority="74">
      <formula>IF($B23="n",TRUE,FALSE)</formula>
    </cfRule>
  </conditionalFormatting>
  <conditionalFormatting sqref="Z23:Z25">
    <cfRule type="cellIs" dxfId="72" priority="73" operator="equal">
      <formula>"?"</formula>
    </cfRule>
    <cfRule type="containsBlanks" dxfId="71" priority="75">
      <formula>LEN(TRIM(Z23))=0</formula>
    </cfRule>
  </conditionalFormatting>
  <conditionalFormatting sqref="Z23:Z25">
    <cfRule type="cellIs" dxfId="70" priority="72" operator="equal">
      <formula>"N/A"</formula>
    </cfRule>
  </conditionalFormatting>
  <conditionalFormatting sqref="Z34:Z37">
    <cfRule type="expression" dxfId="69" priority="66">
      <formula>IF($B34="M",TRUE,FALSE)</formula>
    </cfRule>
    <cfRule type="expression" dxfId="68" priority="69">
      <formula>IF($B34="n",TRUE,FALSE)</formula>
    </cfRule>
  </conditionalFormatting>
  <conditionalFormatting sqref="Z34:Z37">
    <cfRule type="cellIs" dxfId="67" priority="68" operator="equal">
      <formula>"?"</formula>
    </cfRule>
    <cfRule type="containsBlanks" dxfId="66" priority="70">
      <formula>LEN(TRIM(Z34))=0</formula>
    </cfRule>
  </conditionalFormatting>
  <conditionalFormatting sqref="Z34:Z37">
    <cfRule type="cellIs" dxfId="65" priority="67" operator="equal">
      <formula>"N/A"</formula>
    </cfRule>
  </conditionalFormatting>
  <conditionalFormatting sqref="Z46:Z48">
    <cfRule type="expression" dxfId="64" priority="61">
      <formula>IF($B46="M",TRUE,FALSE)</formula>
    </cfRule>
    <cfRule type="expression" dxfId="63" priority="64">
      <formula>IF($B46="n",TRUE,FALSE)</formula>
    </cfRule>
  </conditionalFormatting>
  <conditionalFormatting sqref="Z46:Z48">
    <cfRule type="cellIs" dxfId="62" priority="63" operator="equal">
      <formula>"?"</formula>
    </cfRule>
    <cfRule type="containsBlanks" dxfId="61" priority="65">
      <formula>LEN(TRIM(Z46))=0</formula>
    </cfRule>
  </conditionalFormatting>
  <conditionalFormatting sqref="Z46:Z48">
    <cfRule type="cellIs" dxfId="60" priority="62" operator="equal">
      <formula>"N/A"</formula>
    </cfRule>
  </conditionalFormatting>
  <conditionalFormatting sqref="V45">
    <cfRule type="expression" dxfId="59" priority="51">
      <formula>IF($B45="M",TRUE,FALSE)</formula>
    </cfRule>
    <cfRule type="expression" dxfId="58" priority="54">
      <formula>IF($B45="n",TRUE,FALSE)</formula>
    </cfRule>
  </conditionalFormatting>
  <conditionalFormatting sqref="V38:V44 V7:V22 V49:V1048576 V26:V33 V1:V5">
    <cfRule type="expression" dxfId="57" priority="56">
      <formula>IF($B1="M",TRUE,FALSE)</formula>
    </cfRule>
    <cfRule type="expression" dxfId="56" priority="59">
      <formula>IF($B1="n",TRUE,FALSE)</formula>
    </cfRule>
  </conditionalFormatting>
  <conditionalFormatting sqref="V38:V44 V7:V22 V49:V1048576 V26:V33 V1:V5">
    <cfRule type="cellIs" dxfId="55" priority="58" operator="equal">
      <formula>"?"</formula>
    </cfRule>
    <cfRule type="containsBlanks" dxfId="54" priority="60">
      <formula>LEN(TRIM(V1))=0</formula>
    </cfRule>
  </conditionalFormatting>
  <conditionalFormatting sqref="V38:V44 V7:V22 V49:V1048576 V26:V33 V1:V5">
    <cfRule type="cellIs" dxfId="53" priority="57" operator="equal">
      <formula>"N/A"</formula>
    </cfRule>
  </conditionalFormatting>
  <conditionalFormatting sqref="V45">
    <cfRule type="cellIs" dxfId="52" priority="53" operator="equal">
      <formula>"?"</formula>
    </cfRule>
    <cfRule type="containsBlanks" dxfId="51" priority="55">
      <formula>LEN(TRIM(V45))=0</formula>
    </cfRule>
  </conditionalFormatting>
  <conditionalFormatting sqref="V45">
    <cfRule type="cellIs" dxfId="50" priority="52" operator="equal">
      <formula>"N/A"</formula>
    </cfRule>
  </conditionalFormatting>
  <conditionalFormatting sqref="V6">
    <cfRule type="expression" dxfId="49" priority="46">
      <formula>IF($B6="M",TRUE,FALSE)</formula>
    </cfRule>
    <cfRule type="expression" dxfId="48" priority="49">
      <formula>IF($B6="n",TRUE,FALSE)</formula>
    </cfRule>
  </conditionalFormatting>
  <conditionalFormatting sqref="V6">
    <cfRule type="cellIs" dxfId="47" priority="48" operator="equal">
      <formula>"?"</formula>
    </cfRule>
    <cfRule type="containsBlanks" dxfId="46" priority="50">
      <formula>LEN(TRIM(V6))=0</formula>
    </cfRule>
  </conditionalFormatting>
  <conditionalFormatting sqref="V6">
    <cfRule type="cellIs" dxfId="45" priority="47" operator="equal">
      <formula>"N/A"</formula>
    </cfRule>
  </conditionalFormatting>
  <conditionalFormatting sqref="V23:V25">
    <cfRule type="expression" dxfId="44" priority="41">
      <formula>IF($B23="M",TRUE,FALSE)</formula>
    </cfRule>
    <cfRule type="expression" dxfId="43" priority="44">
      <formula>IF($B23="n",TRUE,FALSE)</formula>
    </cfRule>
  </conditionalFormatting>
  <conditionalFormatting sqref="V23:V25">
    <cfRule type="cellIs" dxfId="42" priority="43" operator="equal">
      <formula>"?"</formula>
    </cfRule>
    <cfRule type="containsBlanks" dxfId="41" priority="45">
      <formula>LEN(TRIM(V23))=0</formula>
    </cfRule>
  </conditionalFormatting>
  <conditionalFormatting sqref="V23:V25">
    <cfRule type="cellIs" dxfId="40" priority="42" operator="equal">
      <formula>"N/A"</formula>
    </cfRule>
  </conditionalFormatting>
  <conditionalFormatting sqref="V34:V37">
    <cfRule type="expression" dxfId="39" priority="36">
      <formula>IF($B34="M",TRUE,FALSE)</formula>
    </cfRule>
    <cfRule type="expression" dxfId="38" priority="39">
      <formula>IF($B34="n",TRUE,FALSE)</formula>
    </cfRule>
  </conditionalFormatting>
  <conditionalFormatting sqref="V34:V37">
    <cfRule type="cellIs" dxfId="37" priority="38" operator="equal">
      <formula>"?"</formula>
    </cfRule>
    <cfRule type="containsBlanks" dxfId="36" priority="40">
      <formula>LEN(TRIM(V34))=0</formula>
    </cfRule>
  </conditionalFormatting>
  <conditionalFormatting sqref="V34:V37">
    <cfRule type="cellIs" dxfId="35" priority="37" operator="equal">
      <formula>"N/A"</formula>
    </cfRule>
  </conditionalFormatting>
  <conditionalFormatting sqref="V46:V48">
    <cfRule type="expression" dxfId="34" priority="31">
      <formula>IF($B46="M",TRUE,FALSE)</formula>
    </cfRule>
    <cfRule type="expression" dxfId="33" priority="34">
      <formula>IF($B46="n",TRUE,FALSE)</formula>
    </cfRule>
  </conditionalFormatting>
  <conditionalFormatting sqref="V46:V48">
    <cfRule type="cellIs" dxfId="32" priority="33" operator="equal">
      <formula>"?"</formula>
    </cfRule>
    <cfRule type="containsBlanks" dxfId="31" priority="35">
      <formula>LEN(TRIM(V46))=0</formula>
    </cfRule>
  </conditionalFormatting>
  <conditionalFormatting sqref="V46:V48">
    <cfRule type="cellIs" dxfId="30" priority="32" operator="equal">
      <formula>"N/A"</formula>
    </cfRule>
  </conditionalFormatting>
  <conditionalFormatting sqref="R45">
    <cfRule type="expression" dxfId="29" priority="21">
      <formula>IF($B45="M",TRUE,FALSE)</formula>
    </cfRule>
    <cfRule type="expression" dxfId="28" priority="24">
      <formula>IF($B45="n",TRUE,FALSE)</formula>
    </cfRule>
  </conditionalFormatting>
  <conditionalFormatting sqref="R38:R44 R7:R22 R49:R1048576 R26:R33 R1:R5">
    <cfRule type="expression" dxfId="27" priority="26">
      <formula>IF($B1="M",TRUE,FALSE)</formula>
    </cfRule>
    <cfRule type="expression" dxfId="26" priority="29">
      <formula>IF($B1="n",TRUE,FALSE)</formula>
    </cfRule>
  </conditionalFormatting>
  <conditionalFormatting sqref="R38:R44 R7:R22 R49:R1048576 R26:R33 R1:R5">
    <cfRule type="cellIs" dxfId="25" priority="28" operator="equal">
      <formula>"?"</formula>
    </cfRule>
    <cfRule type="containsBlanks" dxfId="24" priority="30">
      <formula>LEN(TRIM(R1))=0</formula>
    </cfRule>
  </conditionalFormatting>
  <conditionalFormatting sqref="R38:R44 R7:R22 R49:R1048576 R26:R33 R1:R5">
    <cfRule type="cellIs" dxfId="23" priority="27" operator="equal">
      <formula>"N/A"</formula>
    </cfRule>
  </conditionalFormatting>
  <conditionalFormatting sqref="R45">
    <cfRule type="cellIs" dxfId="22" priority="23" operator="equal">
      <formula>"?"</formula>
    </cfRule>
    <cfRule type="containsBlanks" dxfId="21" priority="25">
      <formula>LEN(TRIM(R45))=0</formula>
    </cfRule>
  </conditionalFormatting>
  <conditionalFormatting sqref="R45">
    <cfRule type="cellIs" dxfId="20" priority="22" operator="equal">
      <formula>"N/A"</formula>
    </cfRule>
  </conditionalFormatting>
  <conditionalFormatting sqref="R6">
    <cfRule type="expression" dxfId="19" priority="16">
      <formula>IF($B6="M",TRUE,FALSE)</formula>
    </cfRule>
    <cfRule type="expression" dxfId="18" priority="19">
      <formula>IF($B6="n",TRUE,FALSE)</formula>
    </cfRule>
  </conditionalFormatting>
  <conditionalFormatting sqref="R6">
    <cfRule type="cellIs" dxfId="17" priority="18" operator="equal">
      <formula>"?"</formula>
    </cfRule>
    <cfRule type="containsBlanks" dxfId="16" priority="20">
      <formula>LEN(TRIM(R6))=0</formula>
    </cfRule>
  </conditionalFormatting>
  <conditionalFormatting sqref="R6">
    <cfRule type="cellIs" dxfId="15" priority="17" operator="equal">
      <formula>"N/A"</formula>
    </cfRule>
  </conditionalFormatting>
  <conditionalFormatting sqref="R23:R25">
    <cfRule type="expression" dxfId="14" priority="11">
      <formula>IF($B23="M",TRUE,FALSE)</formula>
    </cfRule>
    <cfRule type="expression" dxfId="13" priority="14">
      <formula>IF($B23="n",TRUE,FALSE)</formula>
    </cfRule>
  </conditionalFormatting>
  <conditionalFormatting sqref="R23:R25">
    <cfRule type="cellIs" dxfId="12" priority="13" operator="equal">
      <formula>"?"</formula>
    </cfRule>
    <cfRule type="containsBlanks" dxfId="11" priority="15">
      <formula>LEN(TRIM(R23))=0</formula>
    </cfRule>
  </conditionalFormatting>
  <conditionalFormatting sqref="R23:R25">
    <cfRule type="cellIs" dxfId="10" priority="12" operator="equal">
      <formula>"N/A"</formula>
    </cfRule>
  </conditionalFormatting>
  <conditionalFormatting sqref="R34:R37">
    <cfRule type="expression" dxfId="9" priority="6">
      <formula>IF($B34="M",TRUE,FALSE)</formula>
    </cfRule>
    <cfRule type="expression" dxfId="8" priority="9">
      <formula>IF($B34="n",TRUE,FALSE)</formula>
    </cfRule>
  </conditionalFormatting>
  <conditionalFormatting sqref="R34:R37">
    <cfRule type="cellIs" dxfId="7" priority="8" operator="equal">
      <formula>"?"</formula>
    </cfRule>
    <cfRule type="containsBlanks" dxfId="6" priority="10">
      <formula>LEN(TRIM(R34))=0</formula>
    </cfRule>
  </conditionalFormatting>
  <conditionalFormatting sqref="R34:R37">
    <cfRule type="cellIs" dxfId="5" priority="7" operator="equal">
      <formula>"N/A"</formula>
    </cfRule>
  </conditionalFormatting>
  <conditionalFormatting sqref="R46:R48">
    <cfRule type="expression" dxfId="4" priority="1">
      <formula>IF($B46="M",TRUE,FALSE)</formula>
    </cfRule>
    <cfRule type="expression" dxfId="3" priority="4">
      <formula>IF($B46="n",TRUE,FALSE)</formula>
    </cfRule>
  </conditionalFormatting>
  <conditionalFormatting sqref="R46:R48">
    <cfRule type="cellIs" dxfId="2" priority="3" operator="equal">
      <formula>"?"</formula>
    </cfRule>
    <cfRule type="containsBlanks" dxfId="1" priority="5">
      <formula>LEN(TRIM(R46))=0</formula>
    </cfRule>
  </conditionalFormatting>
  <conditionalFormatting sqref="R46:R48">
    <cfRule type="cellIs" dxfId="0" priority="2" operator="equal">
      <formula>"N/A"</formula>
    </cfRule>
  </conditionalFormatting>
  <pageMargins left="0.7" right="0.7" top="0.75" bottom="0.75" header="0.3" footer="0.3"/>
  <pageSetup paperSize="5" scale="3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sheetPr>
  <dimension ref="A1:AF56"/>
  <sheetViews>
    <sheetView showGridLines="0" zoomScale="80" zoomScaleNormal="80" zoomScalePageLayoutView="80" workbookViewId="0">
      <pane xSplit="6" ySplit="5" topLeftCell="O6" activePane="bottomRight" state="frozen"/>
      <selection activeCell="AG10" sqref="AG10"/>
      <selection pane="topRight" activeCell="AG10" sqref="AG10"/>
      <selection pane="bottomLeft" activeCell="AG10" sqref="AG10"/>
      <selection pane="bottomRight" activeCell="R1" sqref="R1:R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hidden="1" customWidth="1"/>
    <col min="19" max="19" width="20.6640625" style="86" hidden="1" customWidth="1"/>
    <col min="20" max="20" width="0.83203125" style="54" hidden="1" customWidth="1"/>
    <col min="21" max="21" width="20.6640625" style="86" hidden="1" customWidth="1"/>
    <col min="22" max="22" width="0.83203125" style="54"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D-SM</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STANDARD</v>
      </c>
      <c r="C3" s="1182"/>
      <c r="D3" s="1182"/>
      <c r="E3" s="1179"/>
      <c r="F3" s="31"/>
      <c r="G3" s="42"/>
      <c r="I3" s="42"/>
      <c r="K3" s="42"/>
      <c r="M3" s="42"/>
      <c r="O3" s="42"/>
      <c r="Q3" s="42" t="s">
        <v>1022</v>
      </c>
      <c r="S3" s="42"/>
      <c r="U3" s="42" t="s">
        <v>239</v>
      </c>
      <c r="W3" s="42"/>
      <c r="Y3" s="42" t="s">
        <v>135</v>
      </c>
      <c r="AA3" s="42" t="s">
        <v>577</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MIDRANGE</v>
      </c>
      <c r="C4" s="1184"/>
      <c r="D4" s="1184"/>
      <c r="E4" s="1180"/>
      <c r="F4" s="31"/>
      <c r="G4" s="43"/>
      <c r="I4" s="43"/>
      <c r="K4" s="43"/>
      <c r="M4" s="43"/>
      <c r="O4" s="43"/>
      <c r="Q4" s="43">
        <v>799</v>
      </c>
      <c r="S4" s="43"/>
      <c r="U4" s="43">
        <v>699</v>
      </c>
      <c r="W4" s="43"/>
      <c r="Y4" s="43">
        <v>619</v>
      </c>
      <c r="AA4" s="43">
        <v>699</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23</v>
      </c>
      <c r="C6" s="1170" t="s">
        <v>88</v>
      </c>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1023</v>
      </c>
      <c r="S7" s="57"/>
      <c r="U7" s="57" t="s">
        <v>278</v>
      </c>
      <c r="W7" s="57"/>
      <c r="Y7" s="57" t="s">
        <v>645</v>
      </c>
      <c r="AA7" s="57" t="s">
        <v>168</v>
      </c>
      <c r="AC7" s="57"/>
      <c r="AE7" s="57"/>
    </row>
    <row r="8" spans="1:32" ht="26" thickTop="1" thickBot="1" x14ac:dyDescent="0.2">
      <c r="B8" s="56" t="s">
        <v>21</v>
      </c>
      <c r="C8" s="143" t="s">
        <v>462</v>
      </c>
      <c r="D8" s="90" t="s">
        <v>89</v>
      </c>
      <c r="E8" s="91" t="s">
        <v>449</v>
      </c>
      <c r="G8" s="58"/>
      <c r="I8" s="58"/>
      <c r="K8" s="58"/>
      <c r="M8" s="58"/>
      <c r="O8" s="58"/>
      <c r="Q8" s="58" t="s">
        <v>115</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1006</v>
      </c>
      <c r="S9" s="58"/>
      <c r="U9" s="58" t="s">
        <v>125</v>
      </c>
      <c r="W9" s="58"/>
      <c r="Y9" s="58" t="s">
        <v>646</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15" thickTop="1" thickBot="1" x14ac:dyDescent="0.2">
      <c r="A11" s="55"/>
      <c r="B11" s="63" t="s">
        <v>21</v>
      </c>
      <c r="C11" s="1166"/>
      <c r="D11" s="94" t="s">
        <v>126</v>
      </c>
      <c r="E11" s="95" t="s">
        <v>428</v>
      </c>
      <c r="G11" s="64"/>
      <c r="I11" s="64"/>
      <c r="K11" s="64"/>
      <c r="M11" s="64"/>
      <c r="O11" s="64"/>
      <c r="Q11" s="64" t="s">
        <v>1289</v>
      </c>
      <c r="S11" s="64"/>
      <c r="U11" s="64" t="s">
        <v>130</v>
      </c>
      <c r="W11" s="64"/>
      <c r="Y11" s="64" t="s">
        <v>1285</v>
      </c>
      <c r="AA11" s="64" t="s">
        <v>130</v>
      </c>
      <c r="AC11" s="64"/>
      <c r="AE11" s="64"/>
    </row>
    <row r="12" spans="1:32" ht="15" thickTop="1" thickBot="1" x14ac:dyDescent="0.2">
      <c r="B12" s="65" t="s">
        <v>21</v>
      </c>
      <c r="C12" s="1166" t="s">
        <v>481</v>
      </c>
      <c r="D12" s="96" t="s">
        <v>288</v>
      </c>
      <c r="E12" s="97">
        <v>4</v>
      </c>
      <c r="F12" s="49"/>
      <c r="G12" s="66"/>
      <c r="H12" s="67"/>
      <c r="I12" s="66"/>
      <c r="J12" s="67"/>
      <c r="K12" s="66"/>
      <c r="L12" s="67"/>
      <c r="M12" s="66"/>
      <c r="N12" s="67"/>
      <c r="O12" s="66"/>
      <c r="P12" s="67"/>
      <c r="Q12" s="66" t="s">
        <v>29</v>
      </c>
      <c r="R12" s="67"/>
      <c r="S12" s="66"/>
      <c r="T12" s="67"/>
      <c r="U12" s="66">
        <v>8</v>
      </c>
      <c r="V12" s="67"/>
      <c r="W12" s="66"/>
      <c r="X12" s="67"/>
      <c r="Y12" s="66">
        <v>4</v>
      </c>
      <c r="Z12" s="67"/>
      <c r="AA12" s="66">
        <v>4</v>
      </c>
      <c r="AB12" s="67"/>
      <c r="AC12" s="66"/>
      <c r="AD12" s="67"/>
      <c r="AE12" s="66"/>
      <c r="AF12" s="67"/>
    </row>
    <row r="13" spans="1:32" ht="15" thickTop="1" thickBot="1" x14ac:dyDescent="0.2">
      <c r="B13" s="68" t="s">
        <v>21</v>
      </c>
      <c r="C13" s="1166"/>
      <c r="D13" s="98" t="s">
        <v>127</v>
      </c>
      <c r="E13" s="99">
        <v>2</v>
      </c>
      <c r="F13" s="50"/>
      <c r="G13" s="69"/>
      <c r="H13" s="70"/>
      <c r="I13" s="69"/>
      <c r="J13" s="70"/>
      <c r="K13" s="69"/>
      <c r="L13" s="70"/>
      <c r="M13" s="69"/>
      <c r="N13" s="70"/>
      <c r="O13" s="69"/>
      <c r="P13" s="70"/>
      <c r="Q13" s="69">
        <v>2</v>
      </c>
      <c r="R13" s="70"/>
      <c r="S13" s="69"/>
      <c r="T13" s="70"/>
      <c r="U13" s="69">
        <v>2</v>
      </c>
      <c r="V13" s="70"/>
      <c r="W13" s="69"/>
      <c r="X13" s="70"/>
      <c r="Y13" s="69">
        <v>3</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783</v>
      </c>
      <c r="V14" s="62"/>
      <c r="W14" s="71"/>
      <c r="X14" s="62"/>
      <c r="Y14" s="71" t="s">
        <v>1156</v>
      </c>
      <c r="Z14" s="62"/>
      <c r="AA14" s="71" t="s">
        <v>1156</v>
      </c>
      <c r="AB14" s="62"/>
      <c r="AC14" s="71"/>
      <c r="AD14" s="62"/>
      <c r="AE14" s="71"/>
      <c r="AF14" s="62"/>
    </row>
    <row r="15" spans="1:32" ht="15" thickTop="1" thickBot="1" x14ac:dyDescent="0.2">
      <c r="B15" s="65" t="s">
        <v>21</v>
      </c>
      <c r="C15" s="1166" t="s">
        <v>424</v>
      </c>
      <c r="D15" s="96" t="s">
        <v>288</v>
      </c>
      <c r="E15" s="102">
        <v>500</v>
      </c>
      <c r="F15" s="51"/>
      <c r="G15" s="72"/>
      <c r="H15" s="73"/>
      <c r="I15" s="72"/>
      <c r="J15" s="73"/>
      <c r="K15" s="72"/>
      <c r="L15" s="73"/>
      <c r="M15" s="72"/>
      <c r="N15" s="73"/>
      <c r="O15" s="72"/>
      <c r="P15" s="73"/>
      <c r="Q15" s="72" t="s">
        <v>79</v>
      </c>
      <c r="R15" s="73"/>
      <c r="S15" s="72"/>
      <c r="T15" s="73"/>
      <c r="U15" s="72">
        <v>500</v>
      </c>
      <c r="V15" s="73"/>
      <c r="W15" s="72"/>
      <c r="X15" s="73"/>
      <c r="Y15" s="72" t="s">
        <v>79</v>
      </c>
      <c r="Z15" s="73"/>
      <c r="AA15" s="72">
        <v>500</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19" thickTop="1" thickBot="1" x14ac:dyDescent="0.2">
      <c r="A17" s="55"/>
      <c r="B17" s="56" t="s">
        <v>22</v>
      </c>
      <c r="C17" s="143" t="s">
        <v>465</v>
      </c>
      <c r="D17" s="104" t="s">
        <v>2</v>
      </c>
      <c r="E17" s="105" t="s">
        <v>32</v>
      </c>
      <c r="G17" s="74"/>
      <c r="I17" s="74"/>
      <c r="K17" s="74"/>
      <c r="M17" s="74"/>
      <c r="O17" s="74"/>
      <c r="Q17" s="74" t="s">
        <v>95</v>
      </c>
      <c r="S17" s="74"/>
      <c r="U17" s="74" t="s">
        <v>95</v>
      </c>
      <c r="W17" s="74"/>
      <c r="Y17" s="74" t="s">
        <v>95</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2</v>
      </c>
      <c r="G19" s="76"/>
      <c r="I19" s="76"/>
      <c r="K19" s="76"/>
      <c r="M19" s="76"/>
      <c r="O19" s="76"/>
      <c r="Q19" s="76" t="s">
        <v>1024</v>
      </c>
      <c r="S19" s="76"/>
      <c r="U19" s="76">
        <v>2</v>
      </c>
      <c r="W19" s="76"/>
      <c r="Y19" s="76">
        <v>2</v>
      </c>
      <c r="AA19" s="76">
        <v>2</v>
      </c>
      <c r="AC19" s="76"/>
      <c r="AE19" s="76"/>
    </row>
    <row r="20" spans="1:32" ht="28" thickTop="1" thickBot="1" x14ac:dyDescent="0.2">
      <c r="B20" s="68" t="s">
        <v>21</v>
      </c>
      <c r="C20" s="1166"/>
      <c r="D20" s="98" t="s">
        <v>293</v>
      </c>
      <c r="E20" s="107" t="s">
        <v>429</v>
      </c>
      <c r="G20" s="76"/>
      <c r="I20" s="76"/>
      <c r="K20" s="76"/>
      <c r="M20" s="76"/>
      <c r="O20" s="76"/>
      <c r="Q20" s="76" t="s">
        <v>447</v>
      </c>
      <c r="S20" s="76"/>
      <c r="U20" s="76" t="s">
        <v>447</v>
      </c>
      <c r="W20" s="76"/>
      <c r="Y20" s="76" t="s">
        <v>447</v>
      </c>
      <c r="AA20" s="76" t="s">
        <v>429</v>
      </c>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21</v>
      </c>
      <c r="C24" s="1166"/>
      <c r="D24" s="98" t="s">
        <v>4</v>
      </c>
      <c r="E24" s="107" t="s">
        <v>302</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93</v>
      </c>
      <c r="G25" s="71"/>
      <c r="H25" s="62"/>
      <c r="I25" s="71"/>
      <c r="J25" s="62"/>
      <c r="K25" s="71"/>
      <c r="L25" s="62"/>
      <c r="M25" s="71"/>
      <c r="N25" s="62"/>
      <c r="O25" s="71"/>
      <c r="P25" s="62"/>
      <c r="Q25" s="71" t="s">
        <v>93</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1025</v>
      </c>
      <c r="S26" s="75"/>
      <c r="U26" s="75" t="s">
        <v>903</v>
      </c>
      <c r="W26" s="75"/>
      <c r="Y26" s="75" t="s">
        <v>648</v>
      </c>
      <c r="AA26" s="75" t="s">
        <v>92</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442</v>
      </c>
      <c r="F30" s="52"/>
      <c r="G30" s="79"/>
      <c r="I30" s="79"/>
      <c r="K30" s="79"/>
      <c r="M30" s="79"/>
      <c r="O30" s="79"/>
      <c r="Q30" s="79" t="s">
        <v>1018</v>
      </c>
      <c r="S30" s="79"/>
      <c r="U30" s="79" t="s">
        <v>310</v>
      </c>
      <c r="W30" s="79"/>
      <c r="Y30" s="79" t="s">
        <v>649</v>
      </c>
      <c r="AA30" s="79" t="s">
        <v>314</v>
      </c>
      <c r="AC30" s="79"/>
      <c r="AE30" s="79"/>
    </row>
    <row r="31" spans="1:32" s="80" customFormat="1" ht="54" thickTop="1" thickBot="1" x14ac:dyDescent="0.2">
      <c r="A31" s="77"/>
      <c r="B31" s="81" t="s">
        <v>22</v>
      </c>
      <c r="C31" s="1166"/>
      <c r="D31" s="98" t="s">
        <v>488</v>
      </c>
      <c r="E31" s="107" t="s">
        <v>32</v>
      </c>
      <c r="F31" s="30"/>
      <c r="G31" s="76"/>
      <c r="H31" s="54"/>
      <c r="I31" s="76"/>
      <c r="J31" s="54"/>
      <c r="K31" s="76"/>
      <c r="L31" s="54"/>
      <c r="M31" s="76"/>
      <c r="N31" s="54"/>
      <c r="O31" s="76"/>
      <c r="P31" s="54"/>
      <c r="Q31" s="76" t="s">
        <v>1026</v>
      </c>
      <c r="R31" s="54"/>
      <c r="S31" s="76"/>
      <c r="T31" s="54"/>
      <c r="U31" s="76" t="s">
        <v>230</v>
      </c>
      <c r="V31" s="54"/>
      <c r="W31" s="76"/>
      <c r="X31" s="54"/>
      <c r="Y31" s="76" t="s">
        <v>650</v>
      </c>
      <c r="Z31" s="54"/>
      <c r="AA31" s="76" t="s">
        <v>572</v>
      </c>
      <c r="AB31" s="54"/>
      <c r="AC31" s="76"/>
      <c r="AD31" s="54"/>
      <c r="AE31" s="76"/>
      <c r="AF31" s="54"/>
    </row>
    <row r="32" spans="1:32" ht="41" thickTop="1" thickBot="1" x14ac:dyDescent="0.2">
      <c r="B32" s="68" t="s">
        <v>22</v>
      </c>
      <c r="C32" s="1166"/>
      <c r="D32" s="98" t="s">
        <v>315</v>
      </c>
      <c r="E32" s="107" t="s">
        <v>32</v>
      </c>
      <c r="G32" s="76"/>
      <c r="I32" s="76"/>
      <c r="K32" s="76"/>
      <c r="M32" s="76"/>
      <c r="O32" s="76"/>
      <c r="Q32" s="76" t="s">
        <v>1020</v>
      </c>
      <c r="S32" s="76"/>
      <c r="U32" s="76" t="s">
        <v>900</v>
      </c>
      <c r="W32" s="76"/>
      <c r="Y32" s="76" t="s">
        <v>137</v>
      </c>
      <c r="AA32" s="76" t="s">
        <v>169</v>
      </c>
      <c r="AC32" s="76"/>
      <c r="AE32" s="76"/>
    </row>
    <row r="33" spans="1:32" ht="28" thickTop="1" thickBot="1" x14ac:dyDescent="0.2">
      <c r="B33" s="63" t="s">
        <v>22</v>
      </c>
      <c r="C33" s="1166"/>
      <c r="D33" s="100" t="s">
        <v>316</v>
      </c>
      <c r="E33" s="103" t="s">
        <v>32</v>
      </c>
      <c r="G33" s="57"/>
      <c r="I33" s="57"/>
      <c r="K33" s="57"/>
      <c r="M33" s="57"/>
      <c r="O33" s="57"/>
      <c r="Q33" s="57" t="s">
        <v>1021</v>
      </c>
      <c r="S33" s="57"/>
      <c r="U33" s="57" t="s">
        <v>170</v>
      </c>
      <c r="W33" s="57"/>
      <c r="Y33" s="57" t="s">
        <v>563</v>
      </c>
      <c r="AA33" s="57" t="s">
        <v>170</v>
      </c>
      <c r="AC33" s="57"/>
      <c r="AE33" s="57"/>
    </row>
    <row r="34" spans="1:32" ht="54" thickTop="1" thickBot="1" x14ac:dyDescent="0.2">
      <c r="B34" s="78" t="s">
        <v>21</v>
      </c>
      <c r="C34" s="1166" t="s">
        <v>305</v>
      </c>
      <c r="D34" s="108" t="s">
        <v>27</v>
      </c>
      <c r="E34" s="109" t="s">
        <v>36</v>
      </c>
      <c r="G34" s="115"/>
      <c r="I34" s="115"/>
      <c r="K34" s="115"/>
      <c r="M34" s="115"/>
      <c r="O34" s="115"/>
      <c r="Q34" s="115" t="s">
        <v>1014</v>
      </c>
      <c r="S34" s="115"/>
      <c r="U34" s="115" t="s">
        <v>902</v>
      </c>
      <c r="W34" s="115"/>
      <c r="Y34" s="115" t="s">
        <v>136</v>
      </c>
      <c r="AA34" s="115" t="s">
        <v>27</v>
      </c>
      <c r="AC34" s="115"/>
      <c r="AE34" s="115"/>
    </row>
    <row r="35" spans="1:32" ht="28" thickTop="1" thickBot="1" x14ac:dyDescent="0.2">
      <c r="B35" s="81" t="s">
        <v>22</v>
      </c>
      <c r="C35" s="1166"/>
      <c r="D35" s="98" t="s">
        <v>40</v>
      </c>
      <c r="E35" s="107" t="s">
        <v>32</v>
      </c>
      <c r="G35" s="76"/>
      <c r="I35" s="76"/>
      <c r="K35" s="76"/>
      <c r="M35" s="76"/>
      <c r="O35" s="76"/>
      <c r="Q35" s="76" t="s">
        <v>633</v>
      </c>
      <c r="S35" s="76"/>
      <c r="U35" s="76" t="s">
        <v>575</v>
      </c>
      <c r="W35" s="76"/>
      <c r="Y35" s="76" t="s">
        <v>575</v>
      </c>
      <c r="AA35" s="76" t="s">
        <v>573</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574</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4.0999999999999996</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t="s">
        <v>110</v>
      </c>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57.85</v>
      </c>
      <c r="R49" s="30"/>
      <c r="S49" s="118"/>
      <c r="T49" s="30"/>
      <c r="U49" s="118">
        <v>59</v>
      </c>
      <c r="V49" s="30"/>
      <c r="W49" s="118"/>
      <c r="X49" s="30"/>
      <c r="Y49" s="118">
        <v>38</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83.85</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t="s">
        <v>113</v>
      </c>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63.2</v>
      </c>
      <c r="AB53" s="30"/>
      <c r="AC53" s="118"/>
      <c r="AD53" s="30"/>
      <c r="AE53" s="118"/>
      <c r="AF53" s="30"/>
    </row>
    <row r="54" spans="2:32" ht="15" thickTop="1" thickBot="1" x14ac:dyDescent="0.2">
      <c r="B54" s="124" t="s">
        <v>22</v>
      </c>
      <c r="C54" s="1166"/>
      <c r="D54" s="1165" t="s">
        <v>112</v>
      </c>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E12:E14" name="Range1_3"/>
    <protectedRange sqref="D9" name="Range1_1_2_1_1"/>
    <protectedRange sqref="F55:N56" name="Range2_1_1_1"/>
    <protectedRange sqref="F45" name="Range1_2_2_1"/>
    <protectedRange sqref="AE6 G6 I6 K6 M6 O6 Q6 S6 U6 W6 Y6 AA6 AC6" name="Range1_2_1_2"/>
    <protectedRange sqref="G45:N45 S45" name="Range1_2_2_1_1"/>
    <protectedRange sqref="O45 Q45 U45 W45 Y45 AA45 AC45 AE45" name="Range1_2"/>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AE1 D5:AE5 D6 D45:F45 F2 F3:AE4 D46:AE1048576 D7:AE44">
    <cfRule type="expression" dxfId="2941" priority="46">
      <formula>IF($B1="M",TRUE,FALSE)</formula>
    </cfRule>
  </conditionalFormatting>
  <conditionalFormatting sqref="D1:E1 D7:E1048576 D6 D5:E5">
    <cfRule type="expression" dxfId="2940" priority="43">
      <formula>IF($B1="n",TRUE,FALSE)</formula>
    </cfRule>
  </conditionalFormatting>
  <conditionalFormatting sqref="A1:AF1 A5:AF5 AF2 A6:D6 AF6 A57:AF1048576 A45:F45 AF45 A46:A56 A44:AF44 F2 A2:A4 F3:AF4 A7:B43 D46:AF56 AH1:XFD1048576 D7:AF43">
    <cfRule type="cellIs" dxfId="2939" priority="42" operator="equal">
      <formula>"?"</formula>
    </cfRule>
    <cfRule type="containsBlanks" dxfId="2938" priority="47">
      <formula>LEN(TRIM(A1))=0</formula>
    </cfRule>
  </conditionalFormatting>
  <conditionalFormatting sqref="B1 B57:B1048576 B5:B45">
    <cfRule type="cellIs" dxfId="2937" priority="41" operator="equal">
      <formula>"M"</formula>
    </cfRule>
    <cfRule type="expression" dxfId="2936" priority="44">
      <formula>IF($B1="n",TRUE,FALSE)</formula>
    </cfRule>
  </conditionalFormatting>
  <conditionalFormatting sqref="G1:AE1 G3:AE5 G46:AE1048576 G7:AE44">
    <cfRule type="cellIs" dxfId="2935" priority="45" operator="equal">
      <formula>"N/A"</formula>
    </cfRule>
  </conditionalFormatting>
  <conditionalFormatting sqref="G2:AE2">
    <cfRule type="cellIs" dxfId="2934" priority="37" operator="equal">
      <formula>"?"</formula>
    </cfRule>
    <cfRule type="containsBlanks" dxfId="2933" priority="40">
      <formula>LEN(TRIM(G2))=0</formula>
    </cfRule>
  </conditionalFormatting>
  <conditionalFormatting sqref="G2:AE2">
    <cfRule type="cellIs" dxfId="2932" priority="38" operator="equal">
      <formula>"N/A"</formula>
    </cfRule>
  </conditionalFormatting>
  <conditionalFormatting sqref="G2:AE2">
    <cfRule type="expression" dxfId="2931" priority="39">
      <formula>IF($B2="M",TRUE,FALSE)</formula>
    </cfRule>
  </conditionalFormatting>
  <conditionalFormatting sqref="E6">
    <cfRule type="expression" dxfId="2930" priority="33">
      <formula>IF($B6="n",TRUE,FALSE)</formula>
    </cfRule>
  </conditionalFormatting>
  <conditionalFormatting sqref="E6:AE6">
    <cfRule type="cellIs" dxfId="2929" priority="32" operator="equal">
      <formula>"?"</formula>
    </cfRule>
    <cfRule type="containsBlanks" dxfId="2928" priority="36">
      <formula>LEN(TRIM(E6))=0</formula>
    </cfRule>
  </conditionalFormatting>
  <conditionalFormatting sqref="G6:AE6">
    <cfRule type="cellIs" dxfId="2927" priority="34" operator="equal">
      <formula>"N/A"</formula>
    </cfRule>
  </conditionalFormatting>
  <conditionalFormatting sqref="E6:AE6">
    <cfRule type="expression" dxfId="2926" priority="35">
      <formula>IF($B6="M",TRUE,FALSE)</formula>
    </cfRule>
  </conditionalFormatting>
  <conditionalFormatting sqref="G45:AE45">
    <cfRule type="cellIs" dxfId="2925" priority="28" operator="equal">
      <formula>"?"</formula>
    </cfRule>
    <cfRule type="containsBlanks" dxfId="2924" priority="31">
      <formula>LEN(TRIM(G45))=0</formula>
    </cfRule>
  </conditionalFormatting>
  <conditionalFormatting sqref="G45:AE45">
    <cfRule type="cellIs" dxfId="2923" priority="29" operator="equal">
      <formula>"N/A"</formula>
    </cfRule>
  </conditionalFormatting>
  <conditionalFormatting sqref="G45:AE45">
    <cfRule type="expression" dxfId="2922" priority="30">
      <formula>IF($B45="M",TRUE,FALSE)</formula>
    </cfRule>
  </conditionalFormatting>
  <conditionalFormatting sqref="B46:B56">
    <cfRule type="cellIs" dxfId="2921" priority="24" operator="equal">
      <formula>"N"</formula>
    </cfRule>
    <cfRule type="expression" dxfId="2920" priority="25">
      <formula>IF(A46="N",TRUE,FALSE)</formula>
    </cfRule>
    <cfRule type="cellIs" dxfId="2919" priority="26" operator="equal">
      <formula>"M"</formula>
    </cfRule>
    <cfRule type="expression" dxfId="2918" priority="27">
      <formula>IF(A46="M",TRUE,FALSE)</formula>
    </cfRule>
  </conditionalFormatting>
  <conditionalFormatting sqref="D2:E3 E4">
    <cfRule type="expression" dxfId="2917" priority="16">
      <formula>IF($B2="n",TRUE,FALSE)</formula>
    </cfRule>
  </conditionalFormatting>
  <conditionalFormatting sqref="B2:E3 E4">
    <cfRule type="cellIs" dxfId="2916" priority="15" operator="equal">
      <formula>"?"</formula>
    </cfRule>
    <cfRule type="containsBlanks" dxfId="2915" priority="19">
      <formula>LEN(TRIM(B2))=0</formula>
    </cfRule>
  </conditionalFormatting>
  <conditionalFormatting sqref="B2:B3">
    <cfRule type="cellIs" dxfId="2914" priority="14" operator="equal">
      <formula>"M"</formula>
    </cfRule>
    <cfRule type="expression" dxfId="2913" priority="17">
      <formula>IF($B2="n",TRUE,FALSE)</formula>
    </cfRule>
  </conditionalFormatting>
  <conditionalFormatting sqref="D2:E3 E4">
    <cfRule type="expression" dxfId="2912" priority="18">
      <formula>IF($B2="M",TRUE,FALSE)</formula>
    </cfRule>
  </conditionalFormatting>
  <conditionalFormatting sqref="D4">
    <cfRule type="expression" dxfId="2911" priority="10">
      <formula>IF($B4="n",TRUE,FALSE)</formula>
    </cfRule>
  </conditionalFormatting>
  <conditionalFormatting sqref="B4:D4">
    <cfRule type="cellIs" dxfId="2910" priority="9" operator="equal">
      <formula>"?"</formula>
    </cfRule>
    <cfRule type="containsBlanks" dxfId="2909" priority="13">
      <formula>LEN(TRIM(B4))=0</formula>
    </cfRule>
  </conditionalFormatting>
  <conditionalFormatting sqref="B4">
    <cfRule type="cellIs" dxfId="2908" priority="8" operator="equal">
      <formula>"M"</formula>
    </cfRule>
    <cfRule type="expression" dxfId="2907" priority="11">
      <formula>IF($B4="n",TRUE,FALSE)</formula>
    </cfRule>
  </conditionalFormatting>
  <conditionalFormatting sqref="D4">
    <cfRule type="expression" dxfId="2906" priority="12">
      <formula>IF($B4="M",TRUE,FALSE)</formula>
    </cfRule>
  </conditionalFormatting>
  <conditionalFormatting sqref="C7:C43">
    <cfRule type="cellIs" dxfId="2905" priority="6" operator="equal">
      <formula>"?"</formula>
    </cfRule>
    <cfRule type="containsBlanks" dxfId="2904" priority="7">
      <formula>LEN(TRIM(C7))=0</formula>
    </cfRule>
  </conditionalFormatting>
  <conditionalFormatting sqref="C46:C56">
    <cfRule type="cellIs" dxfId="2903" priority="4" operator="equal">
      <formula>"?"</formula>
    </cfRule>
    <cfRule type="containsBlanks" dxfId="2902" priority="5">
      <formula>LEN(TRIM(C46))=0</formula>
    </cfRule>
  </conditionalFormatting>
  <conditionalFormatting sqref="AG1:AG1048576">
    <cfRule type="cellIs" dxfId="2901" priority="2" operator="equal">
      <formula>"?"</formula>
    </cfRule>
    <cfRule type="containsBlanks" dxfId="2900" priority="3">
      <formula>LEN(TRIM(AG1))=0</formula>
    </cfRule>
  </conditionalFormatting>
  <conditionalFormatting sqref="AG1:AG1048576">
    <cfRule type="notContainsBlanks" dxfId="2899" priority="1">
      <formula>LEN(TRIM(AG1))&gt;0</formula>
    </cfRule>
  </conditionalFormatting>
  <pageMargins left="0.7" right="0.7" top="0.75" bottom="0.75" header="0.3" footer="0.3"/>
  <pageSetup orientation="portrait"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8.83203125" defaultRowHeight="13" x14ac:dyDescent="0.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G6" activePane="bottomRight" state="frozen"/>
      <selection activeCell="AG10" sqref="AG10"/>
      <selection pane="topRight" activeCell="AG10" sqref="AG10"/>
      <selection pane="bottomLeft" activeCell="AG10" sqref="AG10"/>
      <selection pane="bottomRight" activeCell="R1" sqref="R1:R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hidden="1" customWidth="1"/>
    <col min="19" max="19" width="20.6640625" style="86" hidden="1" customWidth="1"/>
    <col min="20" max="20" width="0.83203125" style="54" hidden="1" customWidth="1"/>
    <col min="21" max="21" width="20.6640625" style="86" hidden="1" customWidth="1"/>
    <col min="22" max="22" width="0.83203125" style="54"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D-SP</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STANDARD</v>
      </c>
      <c r="C3" s="1182"/>
      <c r="D3" s="1182"/>
      <c r="E3" s="1179"/>
      <c r="F3" s="31"/>
      <c r="G3" s="42"/>
      <c r="I3" s="42"/>
      <c r="K3" s="42"/>
      <c r="M3" s="42"/>
      <c r="O3" s="42"/>
      <c r="Q3" s="42" t="s">
        <v>1027</v>
      </c>
      <c r="S3" s="42"/>
      <c r="U3" s="42" t="s">
        <v>904</v>
      </c>
      <c r="W3" s="42"/>
      <c r="Y3" s="42" t="s">
        <v>138</v>
      </c>
      <c r="AA3" s="42" t="s">
        <v>578</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PERFORMANCE</v>
      </c>
      <c r="C4" s="1184"/>
      <c r="D4" s="1184"/>
      <c r="E4" s="1180"/>
      <c r="F4" s="31"/>
      <c r="G4" s="43"/>
      <c r="I4" s="43"/>
      <c r="K4" s="43"/>
      <c r="M4" s="43"/>
      <c r="O4" s="43"/>
      <c r="Q4" s="43">
        <v>819</v>
      </c>
      <c r="S4" s="43"/>
      <c r="U4" s="43">
        <v>850</v>
      </c>
      <c r="W4" s="43"/>
      <c r="Y4" s="43">
        <v>768</v>
      </c>
      <c r="AA4" s="43">
        <v>810</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23</v>
      </c>
      <c r="C6" s="1170" t="s">
        <v>88</v>
      </c>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1028</v>
      </c>
      <c r="S7" s="57"/>
      <c r="U7" s="57" t="s">
        <v>905</v>
      </c>
      <c r="W7" s="57"/>
      <c r="Y7" s="57" t="s">
        <v>651</v>
      </c>
      <c r="AA7" s="57" t="s">
        <v>172</v>
      </c>
      <c r="AC7" s="57"/>
      <c r="AE7" s="57"/>
    </row>
    <row r="8" spans="1:32" ht="26" thickTop="1" thickBot="1" x14ac:dyDescent="0.2">
      <c r="B8" s="56" t="s">
        <v>21</v>
      </c>
      <c r="C8" s="143" t="s">
        <v>462</v>
      </c>
      <c r="D8" s="90" t="s">
        <v>89</v>
      </c>
      <c r="E8" s="91" t="s">
        <v>449</v>
      </c>
      <c r="G8" s="58"/>
      <c r="I8" s="58"/>
      <c r="K8" s="58"/>
      <c r="M8" s="58"/>
      <c r="O8" s="58"/>
      <c r="Q8" s="58" t="s">
        <v>44</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1006</v>
      </c>
      <c r="S9" s="58"/>
      <c r="U9" s="58" t="s">
        <v>125</v>
      </c>
      <c r="W9" s="58"/>
      <c r="Y9" s="58" t="s">
        <v>646</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15" thickTop="1" thickBot="1" x14ac:dyDescent="0.2">
      <c r="A11" s="55"/>
      <c r="B11" s="63" t="s">
        <v>21</v>
      </c>
      <c r="C11" s="1166"/>
      <c r="D11" s="94" t="s">
        <v>126</v>
      </c>
      <c r="E11" s="95" t="s">
        <v>431</v>
      </c>
      <c r="G11" s="64"/>
      <c r="I11" s="64"/>
      <c r="K11" s="64"/>
      <c r="M11" s="64"/>
      <c r="O11" s="64"/>
      <c r="Q11" s="64" t="s">
        <v>1289</v>
      </c>
      <c r="S11" s="64"/>
      <c r="U11" s="64" t="s">
        <v>131</v>
      </c>
      <c r="W11" s="64"/>
      <c r="Y11" s="64" t="s">
        <v>1289</v>
      </c>
      <c r="AA11" s="64" t="s">
        <v>131</v>
      </c>
      <c r="AC11" s="64"/>
      <c r="AE11" s="64"/>
    </row>
    <row r="12" spans="1:32" ht="28" thickTop="1" thickBot="1" x14ac:dyDescent="0.2">
      <c r="B12" s="65" t="s">
        <v>21</v>
      </c>
      <c r="C12" s="1166" t="s">
        <v>481</v>
      </c>
      <c r="D12" s="96" t="s">
        <v>288</v>
      </c>
      <c r="E12" s="97">
        <v>8</v>
      </c>
      <c r="F12" s="49"/>
      <c r="G12" s="66"/>
      <c r="H12" s="67"/>
      <c r="I12" s="66"/>
      <c r="J12" s="67"/>
      <c r="K12" s="66"/>
      <c r="L12" s="67"/>
      <c r="M12" s="66"/>
      <c r="N12" s="67"/>
      <c r="O12" s="66"/>
      <c r="P12" s="67"/>
      <c r="Q12" s="66" t="s">
        <v>764</v>
      </c>
      <c r="R12" s="67"/>
      <c r="S12" s="66"/>
      <c r="T12" s="67"/>
      <c r="U12" s="66">
        <v>8</v>
      </c>
      <c r="V12" s="67"/>
      <c r="W12" s="66"/>
      <c r="X12" s="67"/>
      <c r="Y12" s="66" t="s">
        <v>652</v>
      </c>
      <c r="Z12" s="67"/>
      <c r="AA12" s="66">
        <v>8</v>
      </c>
      <c r="AB12" s="67"/>
      <c r="AC12" s="66"/>
      <c r="AD12" s="67"/>
      <c r="AE12" s="66"/>
      <c r="AF12" s="67"/>
    </row>
    <row r="13" spans="1:32" ht="15" thickTop="1" thickBot="1" x14ac:dyDescent="0.2">
      <c r="B13" s="68" t="s">
        <v>21</v>
      </c>
      <c r="C13" s="1166"/>
      <c r="D13" s="98" t="s">
        <v>127</v>
      </c>
      <c r="E13" s="99">
        <v>2</v>
      </c>
      <c r="F13" s="50"/>
      <c r="G13" s="69"/>
      <c r="H13" s="70"/>
      <c r="I13" s="69"/>
      <c r="J13" s="70"/>
      <c r="K13" s="69"/>
      <c r="L13" s="70"/>
      <c r="M13" s="69"/>
      <c r="N13" s="70"/>
      <c r="O13" s="69"/>
      <c r="P13" s="70"/>
      <c r="Q13" s="69">
        <v>2</v>
      </c>
      <c r="R13" s="70"/>
      <c r="S13" s="69"/>
      <c r="T13" s="70"/>
      <c r="U13" s="69">
        <v>2</v>
      </c>
      <c r="V13" s="70"/>
      <c r="W13" s="69"/>
      <c r="X13" s="70"/>
      <c r="Y13" s="69">
        <v>3</v>
      </c>
      <c r="Z13" s="70"/>
      <c r="AA13" s="69">
        <v>3</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1156</v>
      </c>
      <c r="R14" s="62"/>
      <c r="S14" s="71"/>
      <c r="T14" s="62"/>
      <c r="U14" s="71" t="s">
        <v>1156</v>
      </c>
      <c r="V14" s="62"/>
      <c r="W14" s="71"/>
      <c r="X14" s="62"/>
      <c r="Y14" s="71" t="s">
        <v>1156</v>
      </c>
      <c r="Z14" s="62"/>
      <c r="AA14" s="71" t="s">
        <v>1156</v>
      </c>
      <c r="AB14" s="62"/>
      <c r="AC14" s="71"/>
      <c r="AD14" s="62"/>
      <c r="AE14" s="71"/>
      <c r="AF14" s="62"/>
    </row>
    <row r="15" spans="1:32" ht="15" thickTop="1" thickBot="1" x14ac:dyDescent="0.2">
      <c r="B15" s="65" t="s">
        <v>21</v>
      </c>
      <c r="C15" s="1166" t="s">
        <v>424</v>
      </c>
      <c r="D15" s="96" t="s">
        <v>288</v>
      </c>
      <c r="E15" s="102" t="s">
        <v>94</v>
      </c>
      <c r="F15" s="51"/>
      <c r="G15" s="72"/>
      <c r="H15" s="73"/>
      <c r="I15" s="72"/>
      <c r="J15" s="73"/>
      <c r="K15" s="72"/>
      <c r="L15" s="73"/>
      <c r="M15" s="72"/>
      <c r="N15" s="73"/>
      <c r="O15" s="72"/>
      <c r="P15" s="73"/>
      <c r="Q15" s="66" t="s">
        <v>94</v>
      </c>
      <c r="R15" s="73"/>
      <c r="S15" s="72"/>
      <c r="T15" s="73"/>
      <c r="U15" s="66" t="s">
        <v>579</v>
      </c>
      <c r="V15" s="73"/>
      <c r="W15" s="139"/>
      <c r="X15" s="73"/>
      <c r="Y15" s="66" t="s">
        <v>94</v>
      </c>
      <c r="Z15" s="73"/>
      <c r="AA15" s="66" t="s">
        <v>579</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28" thickTop="1" thickBot="1" x14ac:dyDescent="0.2">
      <c r="A17" s="55"/>
      <c r="B17" s="56" t="s">
        <v>21</v>
      </c>
      <c r="C17" s="143" t="s">
        <v>465</v>
      </c>
      <c r="D17" s="104" t="s">
        <v>2</v>
      </c>
      <c r="E17" s="105" t="s">
        <v>95</v>
      </c>
      <c r="G17" s="74"/>
      <c r="I17" s="74"/>
      <c r="K17" s="74"/>
      <c r="M17" s="74"/>
      <c r="O17" s="74"/>
      <c r="Q17" s="74" t="s">
        <v>95</v>
      </c>
      <c r="S17" s="74"/>
      <c r="U17" s="74" t="s">
        <v>95</v>
      </c>
      <c r="W17" s="74"/>
      <c r="Y17" s="74" t="s">
        <v>647</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3</v>
      </c>
      <c r="G19" s="76"/>
      <c r="I19" s="76"/>
      <c r="K19" s="76"/>
      <c r="M19" s="76"/>
      <c r="O19" s="76"/>
      <c r="Q19" s="76" t="s">
        <v>1024</v>
      </c>
      <c r="S19" s="76"/>
      <c r="U19" s="76">
        <v>3</v>
      </c>
      <c r="W19" s="137"/>
      <c r="Y19" s="76">
        <v>3</v>
      </c>
      <c r="AA19" s="76">
        <v>5</v>
      </c>
      <c r="AC19" s="76"/>
      <c r="AE19" s="76"/>
    </row>
    <row r="20" spans="1:32" ht="28" thickTop="1" thickBot="1" x14ac:dyDescent="0.2">
      <c r="B20" s="68" t="s">
        <v>21</v>
      </c>
      <c r="C20" s="1166"/>
      <c r="D20" s="98" t="s">
        <v>293</v>
      </c>
      <c r="E20" s="107" t="s">
        <v>432</v>
      </c>
      <c r="G20" s="76"/>
      <c r="I20" s="76"/>
      <c r="K20" s="76"/>
      <c r="M20" s="76"/>
      <c r="O20" s="76"/>
      <c r="Q20" s="76" t="s">
        <v>43</v>
      </c>
      <c r="S20" s="76"/>
      <c r="U20" s="76" t="s">
        <v>297</v>
      </c>
      <c r="W20" s="76"/>
      <c r="Y20" s="76" t="s">
        <v>653</v>
      </c>
      <c r="AA20" s="76" t="s">
        <v>298</v>
      </c>
      <c r="AC20" s="76"/>
      <c r="AE20" s="76"/>
    </row>
    <row r="21" spans="1:32" ht="15" thickTop="1" thickBot="1" x14ac:dyDescent="0.2">
      <c r="B21" s="68" t="s">
        <v>21</v>
      </c>
      <c r="C21" s="1166"/>
      <c r="D21" s="98" t="s">
        <v>1</v>
      </c>
      <c r="E21" s="107" t="s">
        <v>430</v>
      </c>
      <c r="G21" s="76"/>
      <c r="I21" s="76"/>
      <c r="K21" s="76"/>
      <c r="M21" s="76"/>
      <c r="O21" s="76"/>
      <c r="Q21" s="76" t="s">
        <v>430</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21</v>
      </c>
      <c r="C24" s="1166"/>
      <c r="D24" s="98" t="s">
        <v>4</v>
      </c>
      <c r="E24" s="107" t="s">
        <v>433</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93</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673</v>
      </c>
      <c r="S26" s="75"/>
      <c r="U26" s="75" t="s">
        <v>903</v>
      </c>
      <c r="W26" s="75"/>
      <c r="Y26" s="75" t="s">
        <v>179</v>
      </c>
      <c r="AA26" s="75" t="s">
        <v>174</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310</v>
      </c>
      <c r="F30" s="52"/>
      <c r="G30" s="79"/>
      <c r="I30" s="79"/>
      <c r="K30" s="79"/>
      <c r="M30" s="79"/>
      <c r="O30" s="79"/>
      <c r="Q30" s="79" t="s">
        <v>1029</v>
      </c>
      <c r="S30" s="79"/>
      <c r="U30" s="79" t="s">
        <v>906</v>
      </c>
      <c r="W30" s="138"/>
      <c r="Y30" s="79" t="s">
        <v>309</v>
      </c>
      <c r="AA30" s="79" t="s">
        <v>314</v>
      </c>
      <c r="AC30" s="79"/>
      <c r="AE30" s="79"/>
    </row>
    <row r="31" spans="1:32" s="80" customFormat="1" ht="54" thickTop="1" thickBot="1" x14ac:dyDescent="0.2">
      <c r="A31" s="77"/>
      <c r="B31" s="81" t="s">
        <v>22</v>
      </c>
      <c r="C31" s="1166"/>
      <c r="D31" s="98" t="s">
        <v>488</v>
      </c>
      <c r="E31" s="107" t="s">
        <v>32</v>
      </c>
      <c r="F31" s="30"/>
      <c r="G31" s="76"/>
      <c r="H31" s="54"/>
      <c r="I31" s="76"/>
      <c r="J31" s="54"/>
      <c r="K31" s="76"/>
      <c r="L31" s="54"/>
      <c r="M31" s="76"/>
      <c r="N31" s="54"/>
      <c r="O31" s="76"/>
      <c r="P31" s="54"/>
      <c r="Q31" s="76" t="s">
        <v>1030</v>
      </c>
      <c r="R31" s="54"/>
      <c r="S31" s="76"/>
      <c r="T31" s="54"/>
      <c r="U31" s="76" t="s">
        <v>900</v>
      </c>
      <c r="V31" s="54"/>
      <c r="W31" s="76"/>
      <c r="X31" s="54"/>
      <c r="Y31" s="76" t="s">
        <v>650</v>
      </c>
      <c r="Z31" s="54"/>
      <c r="AA31" s="76" t="s">
        <v>572</v>
      </c>
      <c r="AB31" s="54"/>
      <c r="AC31" s="76"/>
      <c r="AD31" s="54"/>
      <c r="AE31" s="76"/>
      <c r="AF31" s="54"/>
    </row>
    <row r="32" spans="1:32" ht="54" thickTop="1" thickBot="1" x14ac:dyDescent="0.2">
      <c r="B32" s="68" t="s">
        <v>22</v>
      </c>
      <c r="C32" s="1166"/>
      <c r="D32" s="98" t="s">
        <v>315</v>
      </c>
      <c r="E32" s="107" t="s">
        <v>32</v>
      </c>
      <c r="G32" s="76"/>
      <c r="I32" s="76"/>
      <c r="K32" s="76"/>
      <c r="M32" s="76"/>
      <c r="O32" s="76"/>
      <c r="Q32" s="76" t="s">
        <v>1031</v>
      </c>
      <c r="S32" s="76"/>
      <c r="U32" s="76" t="s">
        <v>907</v>
      </c>
      <c r="W32" s="76"/>
      <c r="Y32" s="76" t="s">
        <v>137</v>
      </c>
      <c r="AA32" s="76" t="s">
        <v>175</v>
      </c>
      <c r="AC32" s="76"/>
      <c r="AE32" s="76"/>
    </row>
    <row r="33" spans="1:32" ht="28" thickTop="1" thickBot="1" x14ac:dyDescent="0.2">
      <c r="B33" s="63" t="s">
        <v>22</v>
      </c>
      <c r="C33" s="1166"/>
      <c r="D33" s="100" t="s">
        <v>316</v>
      </c>
      <c r="E33" s="103" t="s">
        <v>32</v>
      </c>
      <c r="G33" s="57"/>
      <c r="I33" s="57"/>
      <c r="K33" s="57"/>
      <c r="M33" s="57"/>
      <c r="O33" s="57"/>
      <c r="Q33" s="57" t="s">
        <v>1032</v>
      </c>
      <c r="S33" s="57"/>
      <c r="U33" s="57" t="s">
        <v>170</v>
      </c>
      <c r="W33" s="57"/>
      <c r="Y33" s="57" t="s">
        <v>98</v>
      </c>
      <c r="AA33" s="57" t="s">
        <v>176</v>
      </c>
      <c r="AC33" s="57"/>
      <c r="AE33" s="57"/>
    </row>
    <row r="34" spans="1:32" ht="54" thickTop="1" thickBot="1" x14ac:dyDescent="0.2">
      <c r="B34" s="78" t="s">
        <v>21</v>
      </c>
      <c r="C34" s="1166" t="s">
        <v>305</v>
      </c>
      <c r="D34" s="108" t="s">
        <v>27</v>
      </c>
      <c r="E34" s="109" t="s">
        <v>36</v>
      </c>
      <c r="G34" s="115"/>
      <c r="I34" s="115"/>
      <c r="K34" s="115"/>
      <c r="M34" s="115"/>
      <c r="O34" s="115"/>
      <c r="Q34" s="115" t="s">
        <v>1014</v>
      </c>
      <c r="S34" s="115"/>
      <c r="U34" s="115" t="s">
        <v>902</v>
      </c>
      <c r="W34" s="115"/>
      <c r="Y34" s="115" t="s">
        <v>136</v>
      </c>
      <c r="AA34" s="115" t="s">
        <v>27</v>
      </c>
      <c r="AC34" s="115"/>
      <c r="AE34" s="115"/>
    </row>
    <row r="35" spans="1:32" ht="28" thickTop="1" thickBot="1" x14ac:dyDescent="0.2">
      <c r="B35" s="81" t="s">
        <v>22</v>
      </c>
      <c r="C35" s="1166"/>
      <c r="D35" s="98" t="s">
        <v>40</v>
      </c>
      <c r="E35" s="107" t="s">
        <v>32</v>
      </c>
      <c r="G35" s="76"/>
      <c r="I35" s="76"/>
      <c r="K35" s="76"/>
      <c r="M35" s="76"/>
      <c r="O35" s="76"/>
      <c r="Q35" s="76" t="s">
        <v>633</v>
      </c>
      <c r="S35" s="76"/>
      <c r="U35" s="76" t="s">
        <v>575</v>
      </c>
      <c r="W35" s="76"/>
      <c r="Y35" s="76" t="s">
        <v>575</v>
      </c>
      <c r="AA35" s="76" t="s">
        <v>573</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574</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6</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100</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t="s">
        <v>110</v>
      </c>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57.85</v>
      </c>
      <c r="R49" s="30"/>
      <c r="S49" s="118"/>
      <c r="T49" s="30"/>
      <c r="U49" s="118">
        <v>59</v>
      </c>
      <c r="V49" s="30"/>
      <c r="W49" s="118"/>
      <c r="X49" s="30"/>
      <c r="Y49" s="118">
        <v>38</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70.849999999999994</v>
      </c>
      <c r="R50" s="30"/>
      <c r="S50" s="122"/>
      <c r="T50" s="30"/>
      <c r="U50" s="122">
        <v>130</v>
      </c>
      <c r="V50" s="30"/>
      <c r="W50" s="122"/>
      <c r="X50" s="30"/>
      <c r="Y50" s="122">
        <v>76</v>
      </c>
      <c r="Z50" s="30"/>
      <c r="AA50" s="122">
        <v>79.2</v>
      </c>
      <c r="AB50" s="30"/>
      <c r="AC50" s="122"/>
      <c r="AD50" s="30"/>
      <c r="AE50" s="122"/>
      <c r="AF50" s="30"/>
    </row>
    <row r="51" spans="2:32" ht="15" thickTop="1" thickBot="1" x14ac:dyDescent="0.2">
      <c r="B51" s="123" t="s">
        <v>22</v>
      </c>
      <c r="C51" s="1166" t="s">
        <v>330</v>
      </c>
      <c r="D51" s="120" t="s">
        <v>114</v>
      </c>
      <c r="E51" s="114" t="s">
        <v>32</v>
      </c>
      <c r="G51" s="121"/>
      <c r="H51" s="30"/>
      <c r="I51" s="121"/>
      <c r="J51" s="30"/>
      <c r="K51" s="121"/>
      <c r="L51" s="30"/>
      <c r="M51" s="121"/>
      <c r="N51" s="30"/>
      <c r="O51" s="121"/>
      <c r="P51" s="30"/>
      <c r="Q51" s="121">
        <v>25</v>
      </c>
      <c r="R51" s="30"/>
      <c r="S51" s="121"/>
      <c r="T51" s="30"/>
      <c r="U51" s="121" t="s">
        <v>116</v>
      </c>
      <c r="V51" s="30"/>
      <c r="W51" s="121"/>
      <c r="X51" s="30"/>
      <c r="Y51" s="121" t="s">
        <v>116</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12</v>
      </c>
      <c r="Z52" s="30"/>
      <c r="AA52" s="118">
        <v>12</v>
      </c>
      <c r="AB52" s="30"/>
      <c r="AC52" s="118"/>
      <c r="AD52" s="30"/>
      <c r="AE52" s="118"/>
      <c r="AF52" s="30"/>
    </row>
    <row r="53" spans="2:32" ht="15" thickTop="1" thickBot="1" x14ac:dyDescent="0.2">
      <c r="B53" s="124" t="s">
        <v>22</v>
      </c>
      <c r="C53" s="1166"/>
      <c r="D53" s="1165" t="s">
        <v>113</v>
      </c>
      <c r="E53" s="107" t="s">
        <v>322</v>
      </c>
      <c r="G53" s="118"/>
      <c r="H53" s="30"/>
      <c r="I53" s="118"/>
      <c r="J53" s="30"/>
      <c r="K53" s="118"/>
      <c r="L53" s="30"/>
      <c r="M53" s="118"/>
      <c r="N53" s="30"/>
      <c r="O53" s="118"/>
      <c r="P53" s="30"/>
      <c r="Q53" s="118">
        <v>25</v>
      </c>
      <c r="R53" s="30"/>
      <c r="S53" s="118"/>
      <c r="T53" s="30"/>
      <c r="U53" s="118">
        <v>50</v>
      </c>
      <c r="V53" s="30"/>
      <c r="W53" s="118"/>
      <c r="X53" s="30"/>
      <c r="Y53" s="118">
        <v>63</v>
      </c>
      <c r="Z53" s="30"/>
      <c r="AA53" s="118">
        <v>63.2</v>
      </c>
      <c r="AB53" s="30"/>
      <c r="AC53" s="118"/>
      <c r="AD53" s="30"/>
      <c r="AE53" s="118"/>
      <c r="AF53" s="30"/>
    </row>
    <row r="54" spans="2:32" ht="15" thickTop="1" thickBot="1" x14ac:dyDescent="0.2">
      <c r="B54" s="124" t="s">
        <v>22</v>
      </c>
      <c r="C54" s="1166"/>
      <c r="D54" s="1165" t="s">
        <v>112</v>
      </c>
      <c r="E54" s="107" t="s">
        <v>323</v>
      </c>
      <c r="G54" s="118"/>
      <c r="H54" s="30"/>
      <c r="I54" s="118"/>
      <c r="J54" s="30"/>
      <c r="K54" s="118"/>
      <c r="L54" s="30"/>
      <c r="M54" s="118"/>
      <c r="N54" s="30"/>
      <c r="O54" s="118"/>
      <c r="P54" s="30"/>
      <c r="Q54" s="118">
        <v>30</v>
      </c>
      <c r="R54" s="30"/>
      <c r="S54" s="118"/>
      <c r="T54" s="30"/>
      <c r="U54" s="118">
        <v>140</v>
      </c>
      <c r="V54" s="30"/>
      <c r="W54" s="118"/>
      <c r="X54" s="30"/>
      <c r="Y54" s="118">
        <v>91</v>
      </c>
      <c r="Z54" s="30"/>
      <c r="AA54" s="118">
        <v>143.19999999999999</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name="Range1_3"/>
    <protectedRange sqref="D9" name="Range1_1_2_1_1"/>
    <protectedRange sqref="E12:E14" name="Range1_3_1"/>
    <protectedRange sqref="F55:N56" name="Range2_1_1"/>
    <protectedRange sqref="F45" name="Range1_2_2_1"/>
    <protectedRange sqref="U6 Q6 W6 Y6 AC6 AA6 AE6 O6 G6 I6 K6 M6 S6" name="Range1_2_1_2"/>
    <protectedRange sqref="G45:N45 S45" name="Range1_2_2_1_1"/>
    <protectedRange sqref="O45 Q45 U45 W45 Y45 AA45 AC45 AE45" name="Range1_2_1"/>
  </protectedRanges>
  <mergeCells count="20">
    <mergeCell ref="D46:D50"/>
    <mergeCell ref="D52:D54"/>
    <mergeCell ref="C18:C22"/>
    <mergeCell ref="C23:C25"/>
    <mergeCell ref="C46:C50"/>
    <mergeCell ref="C51:C56"/>
    <mergeCell ref="E2:E4"/>
    <mergeCell ref="B3:D3"/>
    <mergeCell ref="B4:D4"/>
    <mergeCell ref="B6:D6"/>
    <mergeCell ref="B45:E45"/>
    <mergeCell ref="C10:C11"/>
    <mergeCell ref="C12:C14"/>
    <mergeCell ref="C15:C16"/>
    <mergeCell ref="C30:C33"/>
    <mergeCell ref="B2:D2"/>
    <mergeCell ref="C26:C29"/>
    <mergeCell ref="C34:C37"/>
    <mergeCell ref="C38:C40"/>
    <mergeCell ref="C41:C43"/>
  </mergeCells>
  <conditionalFormatting sqref="D1:E1 D7:E1048576 D6 D5:E5">
    <cfRule type="expression" dxfId="2898" priority="80">
      <formula>IF($B1="n",TRUE,FALSE)</formula>
    </cfRule>
  </conditionalFormatting>
  <conditionalFormatting sqref="D1:AE1 D5:AE5 D6 D45:F45 F2 F3:AE4 D7:AE10 D12:AE15 D11:P11 R11:X11 Z11:AE11 D17:AE44 D16:P16 R16:T16 V16:X16 Z16 AB16:AE16 D46:AE1048576">
    <cfRule type="expression" dxfId="2897" priority="83">
      <formula>IF($B1="M",TRUE,FALSE)</formula>
    </cfRule>
  </conditionalFormatting>
  <conditionalFormatting sqref="A1:AF1 A5:AF5 AF2 A6:D6 AF6 A57:AF1048576 A45:F45 AF45 A46:A56 A44:AF44 F2 A2:A4 F3:AF4 A7:B43 D7:AF10 D12:AF15 D11:P11 R11:X11 Z11:AF11 D17:AF43 D16:P16 R16:T16 V16:X16 Z16 AB16:AF16 D46:AF56 AH1:XFD1048576">
    <cfRule type="cellIs" dxfId="2896" priority="79" operator="equal">
      <formula>"?"</formula>
    </cfRule>
    <cfRule type="containsBlanks" dxfId="2895" priority="84">
      <formula>LEN(TRIM(A1))=0</formula>
    </cfRule>
  </conditionalFormatting>
  <conditionalFormatting sqref="B1 B57:B1048576 B5:B45">
    <cfRule type="cellIs" dxfId="2894" priority="78" operator="equal">
      <formula>"M"</formula>
    </cfRule>
    <cfRule type="expression" dxfId="2893" priority="81">
      <formula>IF($B1="n",TRUE,FALSE)</formula>
    </cfRule>
  </conditionalFormatting>
  <conditionalFormatting sqref="G1:AE1 G3:AE5 G7:AE10 G12:AE15 G11:P11 R11:X11 Z11:AE11 G17:AE44 G16:P16 R16:T16 V16:X16 Z16 AB16:AE16 G46:AE1048576">
    <cfRule type="cellIs" dxfId="2892" priority="82" operator="equal">
      <formula>"N/A"</formula>
    </cfRule>
  </conditionalFormatting>
  <conditionalFormatting sqref="G2:AE2">
    <cfRule type="cellIs" dxfId="2891" priority="61" operator="equal">
      <formula>"?"</formula>
    </cfRule>
    <cfRule type="containsBlanks" dxfId="2890" priority="64">
      <formula>LEN(TRIM(G2))=0</formula>
    </cfRule>
  </conditionalFormatting>
  <conditionalFormatting sqref="G2:AE2">
    <cfRule type="cellIs" dxfId="2889" priority="62" operator="equal">
      <formula>"N/A"</formula>
    </cfRule>
  </conditionalFormatting>
  <conditionalFormatting sqref="G2:AE2">
    <cfRule type="expression" dxfId="2888" priority="63">
      <formula>IF($B2="M",TRUE,FALSE)</formula>
    </cfRule>
  </conditionalFormatting>
  <conditionalFormatting sqref="E6">
    <cfRule type="expression" dxfId="2887" priority="57">
      <formula>IF($B6="n",TRUE,FALSE)</formula>
    </cfRule>
  </conditionalFormatting>
  <conditionalFormatting sqref="E6:AE6">
    <cfRule type="cellIs" dxfId="2886" priority="56" operator="equal">
      <formula>"?"</formula>
    </cfRule>
    <cfRule type="containsBlanks" dxfId="2885" priority="60">
      <formula>LEN(TRIM(E6))=0</formula>
    </cfRule>
  </conditionalFormatting>
  <conditionalFormatting sqref="G6:AE6">
    <cfRule type="cellIs" dxfId="2884" priority="58" operator="equal">
      <formula>"N/A"</formula>
    </cfRule>
  </conditionalFormatting>
  <conditionalFormatting sqref="E6:AE6">
    <cfRule type="expression" dxfId="2883" priority="59">
      <formula>IF($B6="M",TRUE,FALSE)</formula>
    </cfRule>
  </conditionalFormatting>
  <conditionalFormatting sqref="G45:AE45">
    <cfRule type="cellIs" dxfId="2882" priority="52" operator="equal">
      <formula>"?"</formula>
    </cfRule>
    <cfRule type="containsBlanks" dxfId="2881" priority="55">
      <formula>LEN(TRIM(G45))=0</formula>
    </cfRule>
  </conditionalFormatting>
  <conditionalFormatting sqref="G45:AE45">
    <cfRule type="cellIs" dxfId="2880" priority="53" operator="equal">
      <formula>"N/A"</formula>
    </cfRule>
  </conditionalFormatting>
  <conditionalFormatting sqref="G45:AE45">
    <cfRule type="expression" dxfId="2879" priority="54">
      <formula>IF($B45="M",TRUE,FALSE)</formula>
    </cfRule>
  </conditionalFormatting>
  <conditionalFormatting sqref="B46:B56">
    <cfRule type="cellIs" dxfId="2878" priority="48" operator="equal">
      <formula>"N"</formula>
    </cfRule>
    <cfRule type="expression" dxfId="2877" priority="49">
      <formula>IF(A46="N",TRUE,FALSE)</formula>
    </cfRule>
    <cfRule type="cellIs" dxfId="2876" priority="50" operator="equal">
      <formula>"M"</formula>
    </cfRule>
    <cfRule type="expression" dxfId="2875" priority="51">
      <formula>IF(A46="M",TRUE,FALSE)</formula>
    </cfRule>
  </conditionalFormatting>
  <conditionalFormatting sqref="D2:E3 E4">
    <cfRule type="expression" dxfId="2874" priority="40">
      <formula>IF($B2="n",TRUE,FALSE)</formula>
    </cfRule>
  </conditionalFormatting>
  <conditionalFormatting sqref="B2:E3 E4">
    <cfRule type="cellIs" dxfId="2873" priority="39" operator="equal">
      <formula>"?"</formula>
    </cfRule>
    <cfRule type="containsBlanks" dxfId="2872" priority="43">
      <formula>LEN(TRIM(B2))=0</formula>
    </cfRule>
  </conditionalFormatting>
  <conditionalFormatting sqref="B2:B3">
    <cfRule type="cellIs" dxfId="2871" priority="38" operator="equal">
      <formula>"M"</formula>
    </cfRule>
    <cfRule type="expression" dxfId="2870" priority="41">
      <formula>IF($B2="n",TRUE,FALSE)</formula>
    </cfRule>
  </conditionalFormatting>
  <conditionalFormatting sqref="D2:E3 E4">
    <cfRule type="expression" dxfId="2869" priority="42">
      <formula>IF($B2="M",TRUE,FALSE)</formula>
    </cfRule>
  </conditionalFormatting>
  <conditionalFormatting sqref="D4">
    <cfRule type="expression" dxfId="2868" priority="34">
      <formula>IF($B4="n",TRUE,FALSE)</formula>
    </cfRule>
  </conditionalFormatting>
  <conditionalFormatting sqref="B4:D4">
    <cfRule type="cellIs" dxfId="2867" priority="33" operator="equal">
      <formula>"?"</formula>
    </cfRule>
    <cfRule type="containsBlanks" dxfId="2866" priority="37">
      <formula>LEN(TRIM(B4))=0</formula>
    </cfRule>
  </conditionalFormatting>
  <conditionalFormatting sqref="B4">
    <cfRule type="cellIs" dxfId="2865" priority="32" operator="equal">
      <formula>"M"</formula>
    </cfRule>
    <cfRule type="expression" dxfId="2864" priority="35">
      <formula>IF($B4="n",TRUE,FALSE)</formula>
    </cfRule>
  </conditionalFormatting>
  <conditionalFormatting sqref="D4">
    <cfRule type="expression" dxfId="2863" priority="36">
      <formula>IF($B4="M",TRUE,FALSE)</formula>
    </cfRule>
  </conditionalFormatting>
  <conditionalFormatting sqref="C7:C43">
    <cfRule type="cellIs" dxfId="2862" priority="30" operator="equal">
      <formula>"?"</formula>
    </cfRule>
    <cfRule type="containsBlanks" dxfId="2861" priority="31">
      <formula>LEN(TRIM(C7))=0</formula>
    </cfRule>
  </conditionalFormatting>
  <conditionalFormatting sqref="C46:C56">
    <cfRule type="cellIs" dxfId="2860" priority="28" operator="equal">
      <formula>"?"</formula>
    </cfRule>
    <cfRule type="containsBlanks" dxfId="2859" priority="29">
      <formula>LEN(TRIM(C46))=0</formula>
    </cfRule>
  </conditionalFormatting>
  <conditionalFormatting sqref="Q11">
    <cfRule type="expression" dxfId="2858" priority="26">
      <formula>IF($B11="M",TRUE,FALSE)</formula>
    </cfRule>
  </conditionalFormatting>
  <conditionalFormatting sqref="Q11">
    <cfRule type="cellIs" dxfId="2857" priority="24" operator="equal">
      <formula>"?"</formula>
    </cfRule>
    <cfRule type="containsBlanks" dxfId="2856" priority="27">
      <formula>LEN(TRIM(Q11))=0</formula>
    </cfRule>
  </conditionalFormatting>
  <conditionalFormatting sqref="Q11">
    <cfRule type="cellIs" dxfId="2855" priority="25" operator="equal">
      <formula>"N/A"</formula>
    </cfRule>
  </conditionalFormatting>
  <conditionalFormatting sqref="Y11">
    <cfRule type="expression" dxfId="2854" priority="22">
      <formula>IF($B11="M",TRUE,FALSE)</formula>
    </cfRule>
  </conditionalFormatting>
  <conditionalFormatting sqref="Y11">
    <cfRule type="cellIs" dxfId="2853" priority="20" operator="equal">
      <formula>"?"</formula>
    </cfRule>
    <cfRule type="containsBlanks" dxfId="2852" priority="23">
      <formula>LEN(TRIM(Y11))=0</formula>
    </cfRule>
  </conditionalFormatting>
  <conditionalFormatting sqref="Y11">
    <cfRule type="cellIs" dxfId="2851" priority="21" operator="equal">
      <formula>"N/A"</formula>
    </cfRule>
  </conditionalFormatting>
  <conditionalFormatting sqref="Q16">
    <cfRule type="expression" dxfId="2850" priority="18">
      <formula>IF($B16="M",TRUE,FALSE)</formula>
    </cfRule>
  </conditionalFormatting>
  <conditionalFormatting sqref="Q16">
    <cfRule type="cellIs" dxfId="2849" priority="16" operator="equal">
      <formula>"?"</formula>
    </cfRule>
    <cfRule type="containsBlanks" dxfId="2848" priority="19">
      <formula>LEN(TRIM(Q16))=0</formula>
    </cfRule>
  </conditionalFormatting>
  <conditionalFormatting sqref="Q16">
    <cfRule type="cellIs" dxfId="2847" priority="17" operator="equal">
      <formula>"N/A"</formula>
    </cfRule>
  </conditionalFormatting>
  <conditionalFormatting sqref="U16">
    <cfRule type="expression" dxfId="2846" priority="14">
      <formula>IF($B16="M",TRUE,FALSE)</formula>
    </cfRule>
  </conditionalFormatting>
  <conditionalFormatting sqref="U16">
    <cfRule type="cellIs" dxfId="2845" priority="12" operator="equal">
      <formula>"?"</formula>
    </cfRule>
    <cfRule type="containsBlanks" dxfId="2844" priority="15">
      <formula>LEN(TRIM(U16))=0</formula>
    </cfRule>
  </conditionalFormatting>
  <conditionalFormatting sqref="U16">
    <cfRule type="cellIs" dxfId="2843" priority="13" operator="equal">
      <formula>"N/A"</formula>
    </cfRule>
  </conditionalFormatting>
  <conditionalFormatting sqref="Y16">
    <cfRule type="expression" dxfId="2842" priority="10">
      <formula>IF($B16="M",TRUE,FALSE)</formula>
    </cfRule>
  </conditionalFormatting>
  <conditionalFormatting sqref="Y16">
    <cfRule type="cellIs" dxfId="2841" priority="8" operator="equal">
      <formula>"?"</formula>
    </cfRule>
    <cfRule type="containsBlanks" dxfId="2840" priority="11">
      <formula>LEN(TRIM(Y16))=0</formula>
    </cfRule>
  </conditionalFormatting>
  <conditionalFormatting sqref="Y16">
    <cfRule type="cellIs" dxfId="2839" priority="9" operator="equal">
      <formula>"N/A"</formula>
    </cfRule>
  </conditionalFormatting>
  <conditionalFormatting sqref="AA16">
    <cfRule type="expression" dxfId="2838" priority="6">
      <formula>IF($B16="M",TRUE,FALSE)</formula>
    </cfRule>
  </conditionalFormatting>
  <conditionalFormatting sqref="AA16">
    <cfRule type="cellIs" dxfId="2837" priority="4" operator="equal">
      <formula>"?"</formula>
    </cfRule>
    <cfRule type="containsBlanks" dxfId="2836" priority="7">
      <formula>LEN(TRIM(AA16))=0</formula>
    </cfRule>
  </conditionalFormatting>
  <conditionalFormatting sqref="AA16">
    <cfRule type="cellIs" dxfId="2835" priority="5" operator="equal">
      <formula>"N/A"</formula>
    </cfRule>
  </conditionalFormatting>
  <conditionalFormatting sqref="AG1:AG1048576">
    <cfRule type="cellIs" dxfId="2834" priority="2" operator="equal">
      <formula>"?"</formula>
    </cfRule>
    <cfRule type="containsBlanks" dxfId="2833" priority="3">
      <formula>LEN(TRIM(AG1))=0</formula>
    </cfRule>
  </conditionalFormatting>
  <conditionalFormatting sqref="AG1:AG1048576">
    <cfRule type="notContainsBlanks" dxfId="2832" priority="1">
      <formula>LEN(TRIM(AG1))&gt;0</formula>
    </cfRule>
  </conditionalFormatting>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P6" activePane="bottomRight" state="frozen"/>
      <selection activeCell="AG10" sqref="AG10"/>
      <selection pane="topRight" activeCell="AG10" sqref="AG10"/>
      <selection pane="bottomLeft" activeCell="AG10" sqref="AG10"/>
      <selection pane="bottomRight" activeCell="AG13" sqref="AG13"/>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D-WV</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WORKSTATION</v>
      </c>
      <c r="C3" s="1182"/>
      <c r="D3" s="1182"/>
      <c r="E3" s="1179"/>
      <c r="F3" s="31"/>
      <c r="G3" s="42"/>
      <c r="I3" s="42"/>
      <c r="K3" s="42"/>
      <c r="M3" s="42"/>
      <c r="O3" s="42"/>
      <c r="Q3" s="42" t="s">
        <v>1033</v>
      </c>
      <c r="S3" s="42"/>
      <c r="U3" s="42" t="s">
        <v>908</v>
      </c>
      <c r="W3" s="42"/>
      <c r="Y3" s="42" t="s">
        <v>655</v>
      </c>
      <c r="AA3" s="42" t="s">
        <v>580</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VALUE</v>
      </c>
      <c r="C4" s="1184"/>
      <c r="D4" s="1184"/>
      <c r="E4" s="1180"/>
      <c r="F4" s="31"/>
      <c r="G4" s="43"/>
      <c r="I4" s="43"/>
      <c r="K4" s="43"/>
      <c r="M4" s="43"/>
      <c r="O4" s="43"/>
      <c r="Q4" s="43">
        <v>719</v>
      </c>
      <c r="S4" s="43"/>
      <c r="U4" s="43">
        <v>799</v>
      </c>
      <c r="W4" s="43"/>
      <c r="Y4" s="43">
        <v>699</v>
      </c>
      <c r="AA4" s="43">
        <v>760</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4" thickBot="1" x14ac:dyDescent="0.2">
      <c r="A7" s="55"/>
      <c r="B7" s="56" t="s">
        <v>22</v>
      </c>
      <c r="C7" s="144" t="s">
        <v>277</v>
      </c>
      <c r="D7" s="90" t="s">
        <v>485</v>
      </c>
      <c r="E7" s="91" t="s">
        <v>32</v>
      </c>
      <c r="G7" s="58"/>
      <c r="I7" s="57"/>
      <c r="K7" s="57"/>
      <c r="M7" s="57"/>
      <c r="O7" s="57"/>
      <c r="Q7" s="57" t="s">
        <v>1034</v>
      </c>
      <c r="S7" s="57"/>
      <c r="U7" s="57" t="s">
        <v>909</v>
      </c>
      <c r="W7" s="57"/>
      <c r="Y7" s="57" t="s">
        <v>656</v>
      </c>
      <c r="AA7" s="57" t="s">
        <v>177</v>
      </c>
      <c r="AC7" s="57"/>
      <c r="AE7" s="57"/>
    </row>
    <row r="8" spans="1:32" ht="26" thickTop="1" thickBot="1" x14ac:dyDescent="0.2">
      <c r="B8" s="56" t="s">
        <v>21</v>
      </c>
      <c r="C8" s="143" t="s">
        <v>462</v>
      </c>
      <c r="D8" s="90" t="s">
        <v>89</v>
      </c>
      <c r="E8" s="91" t="s">
        <v>449</v>
      </c>
      <c r="G8" s="58"/>
      <c r="I8" s="58"/>
      <c r="K8" s="58"/>
      <c r="M8" s="58"/>
      <c r="O8" s="58"/>
      <c r="Q8" s="58" t="s">
        <v>44</v>
      </c>
      <c r="S8" s="58"/>
      <c r="U8" s="58" t="s">
        <v>115</v>
      </c>
      <c r="W8" s="58"/>
      <c r="Y8" s="58" t="s">
        <v>115</v>
      </c>
      <c r="AA8" s="58" t="s">
        <v>115</v>
      </c>
      <c r="AC8" s="58"/>
      <c r="AE8" s="58"/>
    </row>
    <row r="9" spans="1:32" ht="41" thickTop="1" thickBot="1" x14ac:dyDescent="0.2">
      <c r="B9" s="56" t="s">
        <v>22</v>
      </c>
      <c r="C9" s="143" t="s">
        <v>463</v>
      </c>
      <c r="D9" s="90" t="s">
        <v>8</v>
      </c>
      <c r="E9" s="91" t="s">
        <v>468</v>
      </c>
      <c r="G9" s="58"/>
      <c r="I9" s="58"/>
      <c r="K9" s="58"/>
      <c r="M9" s="58"/>
      <c r="O9" s="58"/>
      <c r="Q9" s="58" t="s">
        <v>1035</v>
      </c>
      <c r="S9" s="58"/>
      <c r="U9" s="58" t="s">
        <v>125</v>
      </c>
      <c r="W9" s="58"/>
      <c r="Y9" s="58" t="s">
        <v>657</v>
      </c>
      <c r="AA9" s="58" t="s">
        <v>125</v>
      </c>
      <c r="AC9" s="58"/>
      <c r="AE9" s="58"/>
    </row>
    <row r="10" spans="1:32" s="62" customFormat="1" ht="15" thickTop="1" thickBot="1" x14ac:dyDescent="0.2">
      <c r="A10" s="59"/>
      <c r="B10" s="60" t="s">
        <v>22</v>
      </c>
      <c r="C10" s="1166" t="s">
        <v>464</v>
      </c>
      <c r="D10" s="92" t="s">
        <v>132</v>
      </c>
      <c r="E10" s="93" t="s">
        <v>32</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22</v>
      </c>
      <c r="C11" s="1166"/>
      <c r="D11" s="94" t="s">
        <v>126</v>
      </c>
      <c r="E11" s="95" t="s">
        <v>32</v>
      </c>
      <c r="G11" s="64"/>
      <c r="I11" s="64"/>
      <c r="K11" s="64"/>
      <c r="M11" s="64"/>
      <c r="O11" s="64"/>
      <c r="Q11" s="64" t="s">
        <v>1283</v>
      </c>
      <c r="S11" s="64"/>
      <c r="U11" s="64" t="s">
        <v>910</v>
      </c>
      <c r="W11" s="136"/>
      <c r="Y11" s="64" t="s">
        <v>1286</v>
      </c>
      <c r="AA11" s="64" t="s">
        <v>130</v>
      </c>
      <c r="AC11" s="64"/>
      <c r="AE11" s="64"/>
    </row>
    <row r="12" spans="1:32" ht="15" thickTop="1" thickBot="1" x14ac:dyDescent="0.2">
      <c r="B12" s="65" t="s">
        <v>21</v>
      </c>
      <c r="C12" s="1166" t="s">
        <v>481</v>
      </c>
      <c r="D12" s="96" t="s">
        <v>288</v>
      </c>
      <c r="E12" s="97">
        <v>2</v>
      </c>
      <c r="F12" s="49"/>
      <c r="G12" s="66"/>
      <c r="H12" s="67"/>
      <c r="I12" s="66"/>
      <c r="J12" s="67"/>
      <c r="K12" s="66"/>
      <c r="L12" s="67"/>
      <c r="M12" s="66"/>
      <c r="N12" s="67"/>
      <c r="O12" s="66"/>
      <c r="P12" s="67"/>
      <c r="Q12" s="66" t="s">
        <v>29</v>
      </c>
      <c r="R12" s="67"/>
      <c r="S12" s="66"/>
      <c r="T12" s="67"/>
      <c r="U12" s="66">
        <v>8</v>
      </c>
      <c r="V12" s="67"/>
      <c r="W12" s="66"/>
      <c r="X12" s="67"/>
      <c r="Y12" s="66" t="s">
        <v>658</v>
      </c>
      <c r="Z12" s="67"/>
      <c r="AA12" s="66">
        <v>8</v>
      </c>
      <c r="AB12" s="67"/>
      <c r="AC12" s="66"/>
      <c r="AD12" s="67"/>
      <c r="AE12" s="66"/>
      <c r="AF12" s="67"/>
    </row>
    <row r="13" spans="1:32" ht="15" thickTop="1" thickBot="1" x14ac:dyDescent="0.2">
      <c r="B13" s="68" t="s">
        <v>22</v>
      </c>
      <c r="C13" s="1166"/>
      <c r="D13" s="98" t="s">
        <v>127</v>
      </c>
      <c r="E13" s="99">
        <v>0</v>
      </c>
      <c r="F13" s="50"/>
      <c r="G13" s="69"/>
      <c r="H13" s="70"/>
      <c r="I13" s="69"/>
      <c r="J13" s="70"/>
      <c r="K13" s="69"/>
      <c r="L13" s="70"/>
      <c r="M13" s="69"/>
      <c r="N13" s="70"/>
      <c r="O13" s="69"/>
      <c r="P13" s="70"/>
      <c r="Q13" s="69">
        <v>3</v>
      </c>
      <c r="R13" s="70"/>
      <c r="S13" s="69"/>
      <c r="T13" s="70"/>
      <c r="U13" s="69">
        <v>2</v>
      </c>
      <c r="V13" s="70"/>
      <c r="W13" s="69"/>
      <c r="X13" s="70"/>
      <c r="Y13" s="69">
        <v>3</v>
      </c>
      <c r="Z13" s="70"/>
      <c r="AA13" s="69">
        <v>2</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1156</v>
      </c>
      <c r="V14" s="62"/>
      <c r="W14" s="71"/>
      <c r="X14" s="62"/>
      <c r="Y14" s="71" t="s">
        <v>1156</v>
      </c>
      <c r="Z14" s="62"/>
      <c r="AA14" s="71" t="s">
        <v>1156</v>
      </c>
      <c r="AB14" s="62"/>
      <c r="AC14" s="71"/>
      <c r="AD14" s="62"/>
      <c r="AE14" s="71"/>
      <c r="AF14" s="62"/>
    </row>
    <row r="15" spans="1:32" ht="15" thickTop="1" thickBot="1" x14ac:dyDescent="0.2">
      <c r="B15" s="65" t="s">
        <v>22</v>
      </c>
      <c r="C15" s="1166" t="s">
        <v>424</v>
      </c>
      <c r="D15" s="96" t="s">
        <v>288</v>
      </c>
      <c r="E15" s="102" t="s">
        <v>32</v>
      </c>
      <c r="F15" s="51"/>
      <c r="G15" s="72"/>
      <c r="H15" s="73"/>
      <c r="I15" s="72"/>
      <c r="J15" s="73"/>
      <c r="K15" s="72"/>
      <c r="L15" s="73"/>
      <c r="M15" s="72"/>
      <c r="N15" s="73"/>
      <c r="O15" s="72"/>
      <c r="P15" s="73"/>
      <c r="Q15" s="72" t="s">
        <v>79</v>
      </c>
      <c r="R15" s="73"/>
      <c r="S15" s="72"/>
      <c r="T15" s="73"/>
      <c r="U15" s="72">
        <v>500</v>
      </c>
      <c r="V15" s="73"/>
      <c r="W15" s="72"/>
      <c r="X15" s="73"/>
      <c r="Y15" s="72" t="s">
        <v>79</v>
      </c>
      <c r="Z15" s="73"/>
      <c r="AA15" s="72">
        <v>500</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28" thickTop="1" thickBot="1" x14ac:dyDescent="0.2">
      <c r="A17" s="55"/>
      <c r="B17" s="56" t="s">
        <v>22</v>
      </c>
      <c r="C17" s="143" t="s">
        <v>465</v>
      </c>
      <c r="D17" s="104" t="s">
        <v>2</v>
      </c>
      <c r="E17" s="105" t="s">
        <v>32</v>
      </c>
      <c r="G17" s="74"/>
      <c r="I17" s="74"/>
      <c r="K17" s="74"/>
      <c r="M17" s="74"/>
      <c r="O17" s="74"/>
      <c r="Q17" s="74" t="s">
        <v>1037</v>
      </c>
      <c r="S17" s="74"/>
      <c r="U17" s="74" t="s">
        <v>95</v>
      </c>
      <c r="W17" s="74"/>
      <c r="Y17" s="74" t="s">
        <v>659</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1</v>
      </c>
      <c r="G19" s="76"/>
      <c r="I19" s="76"/>
      <c r="K19" s="76"/>
      <c r="M19" s="76"/>
      <c r="O19" s="76"/>
      <c r="Q19" s="76">
        <v>3</v>
      </c>
      <c r="S19" s="76"/>
      <c r="U19" s="76">
        <v>2</v>
      </c>
      <c r="W19" s="76"/>
      <c r="Y19" s="76">
        <v>1</v>
      </c>
      <c r="AA19" s="76">
        <v>2</v>
      </c>
      <c r="AC19" s="76"/>
      <c r="AE19" s="76"/>
    </row>
    <row r="20" spans="1:32" ht="28" thickTop="1" thickBot="1" x14ac:dyDescent="0.2">
      <c r="B20" s="68" t="s">
        <v>21</v>
      </c>
      <c r="C20" s="1166"/>
      <c r="D20" s="98" t="s">
        <v>293</v>
      </c>
      <c r="E20" s="107" t="s">
        <v>292</v>
      </c>
      <c r="G20" s="76"/>
      <c r="I20" s="76"/>
      <c r="K20" s="76"/>
      <c r="M20" s="76"/>
      <c r="O20" s="76"/>
      <c r="Q20" s="76" t="s">
        <v>1038</v>
      </c>
      <c r="S20" s="76"/>
      <c r="U20" s="76" t="s">
        <v>911</v>
      </c>
      <c r="W20" s="76"/>
      <c r="Y20" s="76" t="s">
        <v>660</v>
      </c>
      <c r="AA20" s="76" t="s">
        <v>581</v>
      </c>
      <c r="AC20" s="76"/>
      <c r="AE20" s="76"/>
    </row>
    <row r="21" spans="1:32" ht="15" thickTop="1" thickBot="1" x14ac:dyDescent="0.2">
      <c r="B21" s="68" t="s">
        <v>21</v>
      </c>
      <c r="C21" s="1166"/>
      <c r="D21" s="98" t="s">
        <v>1</v>
      </c>
      <c r="E21" s="107" t="s">
        <v>430</v>
      </c>
      <c r="G21" s="76"/>
      <c r="I21" s="76"/>
      <c r="K21" s="76"/>
      <c r="M21" s="76"/>
      <c r="O21" s="76"/>
      <c r="Q21" s="76" t="s">
        <v>42</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22</v>
      </c>
      <c r="C24" s="1166"/>
      <c r="D24" s="98" t="s">
        <v>4</v>
      </c>
      <c r="E24" s="107" t="s">
        <v>32</v>
      </c>
      <c r="G24" s="76"/>
      <c r="I24" s="76"/>
      <c r="K24" s="76"/>
      <c r="M24" s="76"/>
      <c r="O24" s="76"/>
      <c r="Q24" s="76" t="s">
        <v>1009</v>
      </c>
      <c r="S24" s="76"/>
      <c r="U24" s="76" t="s">
        <v>303</v>
      </c>
      <c r="W24" s="76"/>
      <c r="Y24" s="76" t="s">
        <v>640</v>
      </c>
      <c r="AA24" s="76" t="s">
        <v>303</v>
      </c>
      <c r="AC24" s="76"/>
      <c r="AE24" s="76"/>
    </row>
    <row r="25" spans="1:32" ht="15" thickTop="1" thickBot="1" x14ac:dyDescent="0.2">
      <c r="B25" s="63" t="s">
        <v>22</v>
      </c>
      <c r="C25" s="1166"/>
      <c r="D25" s="100" t="s">
        <v>301</v>
      </c>
      <c r="E25" s="101" t="s">
        <v>32</v>
      </c>
      <c r="G25" s="71"/>
      <c r="H25" s="62"/>
      <c r="I25" s="71"/>
      <c r="J25" s="62"/>
      <c r="K25" s="71"/>
      <c r="L25" s="62"/>
      <c r="M25" s="71"/>
      <c r="N25" s="62"/>
      <c r="O25" s="71"/>
      <c r="P25" s="62"/>
      <c r="Q25" s="71" t="s">
        <v>93</v>
      </c>
      <c r="R25" s="62"/>
      <c r="S25" s="71"/>
      <c r="T25" s="62"/>
      <c r="U25" s="71" t="s">
        <v>93</v>
      </c>
      <c r="V25" s="62"/>
      <c r="W25" s="71"/>
      <c r="X25" s="62"/>
      <c r="Y25" s="71" t="s">
        <v>628</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1039</v>
      </c>
      <c r="S26" s="75"/>
      <c r="U26" s="75" t="s">
        <v>903</v>
      </c>
      <c r="W26" s="75"/>
      <c r="Y26" s="75" t="s">
        <v>648</v>
      </c>
      <c r="AA26" s="75" t="s">
        <v>179</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313</v>
      </c>
      <c r="F30" s="52"/>
      <c r="G30" s="79"/>
      <c r="I30" s="79"/>
      <c r="K30" s="79"/>
      <c r="M30" s="79"/>
      <c r="O30" s="79"/>
      <c r="Q30" s="79" t="s">
        <v>309</v>
      </c>
      <c r="S30" s="79"/>
      <c r="U30" s="79" t="s">
        <v>912</v>
      </c>
      <c r="W30" s="79"/>
      <c r="Y30" s="79" t="s">
        <v>309</v>
      </c>
      <c r="AA30" s="79" t="s">
        <v>435</v>
      </c>
      <c r="AC30" s="79"/>
      <c r="AE30" s="79"/>
    </row>
    <row r="31" spans="1:32" s="80" customFormat="1" ht="54" thickTop="1" thickBot="1" x14ac:dyDescent="0.2">
      <c r="A31" s="77"/>
      <c r="B31" s="81" t="s">
        <v>22</v>
      </c>
      <c r="C31" s="1166"/>
      <c r="D31" s="98" t="s">
        <v>488</v>
      </c>
      <c r="E31" s="107" t="s">
        <v>32</v>
      </c>
      <c r="F31" s="30"/>
      <c r="G31" s="76"/>
      <c r="H31" s="54"/>
      <c r="I31" s="76"/>
      <c r="J31" s="54"/>
      <c r="K31" s="76"/>
      <c r="L31" s="54"/>
      <c r="M31" s="76"/>
      <c r="N31" s="54"/>
      <c r="O31" s="76"/>
      <c r="P31" s="54"/>
      <c r="Q31" s="76" t="s">
        <v>1040</v>
      </c>
      <c r="R31" s="54"/>
      <c r="S31" s="76"/>
      <c r="T31" s="54"/>
      <c r="U31" s="76" t="s">
        <v>575</v>
      </c>
      <c r="V31" s="54"/>
      <c r="W31" s="76"/>
      <c r="X31" s="54"/>
      <c r="Y31" s="76" t="s">
        <v>661</v>
      </c>
      <c r="Z31" s="54"/>
      <c r="AA31" s="76" t="s">
        <v>178</v>
      </c>
      <c r="AB31" s="54"/>
      <c r="AC31" s="76"/>
      <c r="AD31" s="54"/>
      <c r="AE31" s="76"/>
      <c r="AF31" s="54"/>
    </row>
    <row r="32" spans="1:32" ht="93" thickTop="1" thickBot="1" x14ac:dyDescent="0.2">
      <c r="B32" s="68" t="s">
        <v>22</v>
      </c>
      <c r="C32" s="1166"/>
      <c r="D32" s="98" t="s">
        <v>315</v>
      </c>
      <c r="E32" s="107" t="s">
        <v>32</v>
      </c>
      <c r="G32" s="76"/>
      <c r="I32" s="76"/>
      <c r="K32" s="76"/>
      <c r="M32" s="76"/>
      <c r="O32" s="76"/>
      <c r="Q32" s="76" t="s">
        <v>1041</v>
      </c>
      <c r="S32" s="76"/>
      <c r="U32" s="76" t="s">
        <v>240</v>
      </c>
      <c r="W32" s="76"/>
      <c r="Y32" s="76" t="s">
        <v>662</v>
      </c>
      <c r="AA32" s="76" t="s">
        <v>175</v>
      </c>
      <c r="AC32" s="76"/>
      <c r="AE32" s="76"/>
    </row>
    <row r="33" spans="1:32" ht="106" thickTop="1" thickBot="1" x14ac:dyDescent="0.2">
      <c r="B33" s="63" t="s">
        <v>22</v>
      </c>
      <c r="C33" s="1166"/>
      <c r="D33" s="100" t="s">
        <v>316</v>
      </c>
      <c r="E33" s="103" t="s">
        <v>32</v>
      </c>
      <c r="G33" s="57"/>
      <c r="I33" s="57"/>
      <c r="K33" s="57"/>
      <c r="M33" s="57"/>
      <c r="O33" s="57"/>
      <c r="Q33" s="57" t="s">
        <v>1042</v>
      </c>
      <c r="S33" s="57"/>
      <c r="U33" s="57" t="s">
        <v>170</v>
      </c>
      <c r="W33" s="57"/>
      <c r="Y33" s="57" t="s">
        <v>663</v>
      </c>
      <c r="AA33" s="57" t="s">
        <v>176</v>
      </c>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902</v>
      </c>
      <c r="W34" s="115"/>
      <c r="Y34" s="115" t="s">
        <v>141</v>
      </c>
      <c r="AA34" s="115" t="s">
        <v>27</v>
      </c>
      <c r="AC34" s="115"/>
      <c r="AE34" s="115"/>
    </row>
    <row r="35" spans="1:32" ht="15" thickTop="1" thickBot="1" x14ac:dyDescent="0.2">
      <c r="B35" s="81" t="s">
        <v>22</v>
      </c>
      <c r="C35" s="1166"/>
      <c r="D35" s="98" t="s">
        <v>40</v>
      </c>
      <c r="E35" s="107" t="s">
        <v>32</v>
      </c>
      <c r="G35" s="76"/>
      <c r="I35" s="76"/>
      <c r="K35" s="76"/>
      <c r="M35" s="76"/>
      <c r="O35" s="76"/>
      <c r="Q35" s="76" t="s">
        <v>575</v>
      </c>
      <c r="S35" s="76"/>
      <c r="U35" s="76" t="s">
        <v>575</v>
      </c>
      <c r="W35" s="76"/>
      <c r="Y35" s="76" t="s">
        <v>575</v>
      </c>
      <c r="AA35" s="76" t="s">
        <v>575</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575</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121</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70</v>
      </c>
      <c r="R49" s="30"/>
      <c r="S49" s="118"/>
      <c r="T49" s="30"/>
      <c r="U49" s="118">
        <v>59</v>
      </c>
      <c r="V49" s="30"/>
      <c r="W49" s="118"/>
      <c r="X49" s="30"/>
      <c r="Y49" s="118">
        <v>35</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140</v>
      </c>
      <c r="R50" s="30"/>
      <c r="S50" s="122"/>
      <c r="T50" s="30"/>
      <c r="U50" s="122">
        <v>130</v>
      </c>
      <c r="V50" s="30"/>
      <c r="W50" s="122"/>
      <c r="X50" s="30"/>
      <c r="Y50" s="122">
        <v>89</v>
      </c>
      <c r="Z50" s="30"/>
      <c r="AA50" s="122">
        <v>79.2</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116</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11</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54</v>
      </c>
      <c r="Z53" s="30"/>
      <c r="AA53" s="118">
        <v>79.2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93</v>
      </c>
      <c r="Z54" s="30"/>
      <c r="AA54" s="118">
        <v>207.2</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664</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664</v>
      </c>
      <c r="Z56" s="30"/>
      <c r="AA56" s="119">
        <v>8</v>
      </c>
      <c r="AB56" s="30"/>
      <c r="AC56" s="119"/>
      <c r="AD56" s="30"/>
      <c r="AE56" s="119"/>
      <c r="AF56" s="30"/>
    </row>
  </sheetData>
  <sheetProtection selectLockedCells="1"/>
  <protectedRanges>
    <protectedRange sqref="E43" name="Range1_3"/>
    <protectedRange sqref="D9" name="Range1_1_2_1_1"/>
    <protectedRange sqref="E12:E14" name="Range1_3_1"/>
    <protectedRange sqref="F55:N57" name="Range2_1_1"/>
    <protectedRange sqref="U6 Q6 W6 Y6 AC6 AA6 AE6 O6 G6 I6 K6 M6 S6" name="Range1_2_1_2"/>
    <protectedRange sqref="F45:N45 S45" name="Range1_2_2_1_1"/>
    <protectedRange sqref="O45 Q45 U45 W45 Y45 AA45 AC45 AE45" name="Range1_2_1"/>
  </protectedRanges>
  <mergeCells count="20">
    <mergeCell ref="C30:C33"/>
    <mergeCell ref="B2:D2"/>
    <mergeCell ref="E2:E4"/>
    <mergeCell ref="B3:D3"/>
    <mergeCell ref="B4:D4"/>
    <mergeCell ref="B6:D6"/>
    <mergeCell ref="C10:C11"/>
    <mergeCell ref="C12:C14"/>
    <mergeCell ref="C15:C16"/>
    <mergeCell ref="C18:C22"/>
    <mergeCell ref="C23:C25"/>
    <mergeCell ref="C26:C29"/>
    <mergeCell ref="C51:C56"/>
    <mergeCell ref="D52:D54"/>
    <mergeCell ref="C34:C37"/>
    <mergeCell ref="C38:C40"/>
    <mergeCell ref="C41:C43"/>
    <mergeCell ref="B45:E45"/>
    <mergeCell ref="C46:C50"/>
    <mergeCell ref="D46:D50"/>
  </mergeCells>
  <conditionalFormatting sqref="D1:E1 D7:E44 D5:E5 D57:E1048576">
    <cfRule type="expression" dxfId="2831" priority="68">
      <formula>IF($B1="n",TRUE,FALSE)</formula>
    </cfRule>
  </conditionalFormatting>
  <conditionalFormatting sqref="D1:AE1 D5:AE5 F2 D57:AE1048576 F3:AE4 D42:AE44 D41:P41 R41:T41 V41 X41 Z41 AB41:AE41 D7:AE40 F46:AE56">
    <cfRule type="expression" dxfId="2830" priority="71">
      <formula>IF($B1="M",TRUE,FALSE)</formula>
    </cfRule>
  </conditionalFormatting>
  <conditionalFormatting sqref="A1:AF1 A5:AF5 AF2 A6 AF6 A57:AF1048576 AF45 F2 A2:A4 F3:AF4 A45:A56 A44:AF44 R41:T41 V41 X41 Z41 AB41:AF41 D41:P41 A7:B43 D42:AF43 D7:AF40 F46:AF56 AH1:XFD1048576">
    <cfRule type="cellIs" dxfId="2829" priority="67" operator="equal">
      <formula>"?"</formula>
    </cfRule>
    <cfRule type="containsBlanks" dxfId="2828" priority="72">
      <formula>LEN(TRIM(A1))=0</formula>
    </cfRule>
  </conditionalFormatting>
  <conditionalFormatting sqref="B1 B5 B7:B44 B57:B1048576">
    <cfRule type="cellIs" dxfId="2827" priority="66" operator="equal">
      <formula>"M"</formula>
    </cfRule>
    <cfRule type="expression" dxfId="2826" priority="69">
      <formula>IF($B1="n",TRUE,FALSE)</formula>
    </cfRule>
  </conditionalFormatting>
  <conditionalFormatting sqref="G1:AE1 G3:AE5 G42:AE44 G41:P41 R41:T41 V41 X41 Z41 AB41:AE41 G7:AE40 G46:AE1048576">
    <cfRule type="cellIs" dxfId="2825" priority="70" operator="equal">
      <formula>"N/A"</formula>
    </cfRule>
  </conditionalFormatting>
  <conditionalFormatting sqref="G2:AE2">
    <cfRule type="expression" dxfId="2824" priority="64">
      <formula>IF($B2="M",TRUE,FALSE)</formula>
    </cfRule>
  </conditionalFormatting>
  <conditionalFormatting sqref="G2:AE2">
    <cfRule type="cellIs" dxfId="2823" priority="62" operator="equal">
      <formula>"?"</formula>
    </cfRule>
    <cfRule type="containsBlanks" dxfId="2822" priority="65">
      <formula>LEN(TRIM(G2))=0</formula>
    </cfRule>
  </conditionalFormatting>
  <conditionalFormatting sqref="G2:AE2">
    <cfRule type="cellIs" dxfId="2821" priority="63" operator="equal">
      <formula>"N/A"</formula>
    </cfRule>
  </conditionalFormatting>
  <conditionalFormatting sqref="D6:E6">
    <cfRule type="expression" dxfId="2820" priority="57">
      <formula>IF($B6="n",TRUE,FALSE)</formula>
    </cfRule>
  </conditionalFormatting>
  <conditionalFormatting sqref="B6:AE6">
    <cfRule type="cellIs" dxfId="2819" priority="56" operator="equal">
      <formula>"?"</formula>
    </cfRule>
    <cfRule type="containsBlanks" dxfId="2818" priority="61">
      <formula>LEN(TRIM(B6))=0</formula>
    </cfRule>
  </conditionalFormatting>
  <conditionalFormatting sqref="B6">
    <cfRule type="cellIs" dxfId="2817" priority="55" operator="equal">
      <formula>"M"</formula>
    </cfRule>
    <cfRule type="expression" dxfId="2816" priority="58">
      <formula>IF($B6="n",TRUE,FALSE)</formula>
    </cfRule>
  </conditionalFormatting>
  <conditionalFormatting sqref="G6:AE6">
    <cfRule type="cellIs" dxfId="2815" priority="59" operator="equal">
      <formula>"N/A"</formula>
    </cfRule>
  </conditionalFormatting>
  <conditionalFormatting sqref="D6:AE6">
    <cfRule type="expression" dxfId="2814" priority="60">
      <formula>IF($B6="M",TRUE,FALSE)</formula>
    </cfRule>
  </conditionalFormatting>
  <conditionalFormatting sqref="D45:E45">
    <cfRule type="expression" dxfId="2813" priority="50">
      <formula>IF($B45="n",TRUE,FALSE)</formula>
    </cfRule>
  </conditionalFormatting>
  <conditionalFormatting sqref="B45:AE45">
    <cfRule type="cellIs" dxfId="2812" priority="49" operator="equal">
      <formula>"?"</formula>
    </cfRule>
    <cfRule type="containsBlanks" dxfId="2811" priority="54">
      <formula>LEN(TRIM(B45))=0</formula>
    </cfRule>
  </conditionalFormatting>
  <conditionalFormatting sqref="B45">
    <cfRule type="cellIs" dxfId="2810" priority="48" operator="equal">
      <formula>"M"</formula>
    </cfRule>
    <cfRule type="expression" dxfId="2809" priority="51">
      <formula>IF($B45="n",TRUE,FALSE)</formula>
    </cfRule>
  </conditionalFormatting>
  <conditionalFormatting sqref="G45:AE45">
    <cfRule type="cellIs" dxfId="2808" priority="52" operator="equal">
      <formula>"N/A"</formula>
    </cfRule>
  </conditionalFormatting>
  <conditionalFormatting sqref="D45:AE45">
    <cfRule type="expression" dxfId="2807" priority="53">
      <formula>IF($B45="M",TRUE,FALSE)</formula>
    </cfRule>
  </conditionalFormatting>
  <conditionalFormatting sqref="D46:E56">
    <cfRule type="expression" dxfId="2806" priority="45">
      <formula>IF($B46="n",TRUE,FALSE)</formula>
    </cfRule>
  </conditionalFormatting>
  <conditionalFormatting sqref="D46:E56">
    <cfRule type="cellIs" dxfId="2805" priority="44" operator="equal">
      <formula>"?"</formula>
    </cfRule>
    <cfRule type="containsBlanks" dxfId="2804" priority="47">
      <formula>LEN(TRIM(D46))=0</formula>
    </cfRule>
  </conditionalFormatting>
  <conditionalFormatting sqref="D46:E56">
    <cfRule type="expression" dxfId="2803" priority="46">
      <formula>IF($B46="M",TRUE,FALSE)</formula>
    </cfRule>
  </conditionalFormatting>
  <conditionalFormatting sqref="B46:B56">
    <cfRule type="cellIs" dxfId="2802" priority="40" operator="equal">
      <formula>"N"</formula>
    </cfRule>
    <cfRule type="expression" dxfId="2801" priority="41">
      <formula>IF(A46="N",TRUE,FALSE)</formula>
    </cfRule>
    <cfRule type="cellIs" dxfId="2800" priority="42" operator="equal">
      <formula>"M"</formula>
    </cfRule>
    <cfRule type="expression" dxfId="2799" priority="43">
      <formula>IF(A46="M",TRUE,FALSE)</formula>
    </cfRule>
  </conditionalFormatting>
  <conditionalFormatting sqref="Q41">
    <cfRule type="expression" dxfId="2798" priority="38">
      <formula>IF($B41="M",TRUE,FALSE)</formula>
    </cfRule>
  </conditionalFormatting>
  <conditionalFormatting sqref="Q41">
    <cfRule type="cellIs" dxfId="2797" priority="36" operator="equal">
      <formula>"?"</formula>
    </cfRule>
    <cfRule type="containsBlanks" dxfId="2796" priority="39">
      <formula>LEN(TRIM(Q41))=0</formula>
    </cfRule>
  </conditionalFormatting>
  <conditionalFormatting sqref="Q41">
    <cfRule type="cellIs" dxfId="2795" priority="37" operator="equal">
      <formula>"N/A"</formula>
    </cfRule>
  </conditionalFormatting>
  <conditionalFormatting sqref="U41">
    <cfRule type="expression" dxfId="2794" priority="34">
      <formula>IF($B41="M",TRUE,FALSE)</formula>
    </cfRule>
  </conditionalFormatting>
  <conditionalFormatting sqref="U41">
    <cfRule type="cellIs" dxfId="2793" priority="32" operator="equal">
      <formula>"?"</formula>
    </cfRule>
    <cfRule type="containsBlanks" dxfId="2792" priority="35">
      <formula>LEN(TRIM(U41))=0</formula>
    </cfRule>
  </conditionalFormatting>
  <conditionalFormatting sqref="U41">
    <cfRule type="cellIs" dxfId="2791" priority="33" operator="equal">
      <formula>"N/A"</formula>
    </cfRule>
  </conditionalFormatting>
  <conditionalFormatting sqref="W41">
    <cfRule type="expression" dxfId="2790" priority="30">
      <formula>IF($B41="M",TRUE,FALSE)</formula>
    </cfRule>
  </conditionalFormatting>
  <conditionalFormatting sqref="W41">
    <cfRule type="cellIs" dxfId="2789" priority="28" operator="equal">
      <formula>"?"</formula>
    </cfRule>
    <cfRule type="containsBlanks" dxfId="2788" priority="31">
      <formula>LEN(TRIM(W41))=0</formula>
    </cfRule>
  </conditionalFormatting>
  <conditionalFormatting sqref="W41">
    <cfRule type="cellIs" dxfId="2787" priority="29" operator="equal">
      <formula>"N/A"</formula>
    </cfRule>
  </conditionalFormatting>
  <conditionalFormatting sqref="Y41">
    <cfRule type="expression" dxfId="2786" priority="26">
      <formula>IF($B41="M",TRUE,FALSE)</formula>
    </cfRule>
  </conditionalFormatting>
  <conditionalFormatting sqref="Y41">
    <cfRule type="cellIs" dxfId="2785" priority="24" operator="equal">
      <formula>"?"</formula>
    </cfRule>
    <cfRule type="containsBlanks" dxfId="2784" priority="27">
      <formula>LEN(TRIM(Y41))=0</formula>
    </cfRule>
  </conditionalFormatting>
  <conditionalFormatting sqref="Y41">
    <cfRule type="cellIs" dxfId="2783" priority="25" operator="equal">
      <formula>"N/A"</formula>
    </cfRule>
  </conditionalFormatting>
  <conditionalFormatting sqref="AA41">
    <cfRule type="expression" dxfId="2782" priority="22">
      <formula>IF($B41="M",TRUE,FALSE)</formula>
    </cfRule>
  </conditionalFormatting>
  <conditionalFormatting sqref="AA41">
    <cfRule type="cellIs" dxfId="2781" priority="20" operator="equal">
      <formula>"?"</formula>
    </cfRule>
    <cfRule type="containsBlanks" dxfId="2780" priority="23">
      <formula>LEN(TRIM(AA41))=0</formula>
    </cfRule>
  </conditionalFormatting>
  <conditionalFormatting sqref="AA41">
    <cfRule type="cellIs" dxfId="2779" priority="21" operator="equal">
      <formula>"N/A"</formula>
    </cfRule>
  </conditionalFormatting>
  <conditionalFormatting sqref="D2:E3 E4">
    <cfRule type="expression" dxfId="2778" priority="16">
      <formula>IF($B2="n",TRUE,FALSE)</formula>
    </cfRule>
  </conditionalFormatting>
  <conditionalFormatting sqref="B2:E3 E4">
    <cfRule type="cellIs" dxfId="2777" priority="15" operator="equal">
      <formula>"?"</formula>
    </cfRule>
    <cfRule type="containsBlanks" dxfId="2776" priority="19">
      <formula>LEN(TRIM(B2))=0</formula>
    </cfRule>
  </conditionalFormatting>
  <conditionalFormatting sqref="B2:B3">
    <cfRule type="cellIs" dxfId="2775" priority="14" operator="equal">
      <formula>"M"</formula>
    </cfRule>
    <cfRule type="expression" dxfId="2774" priority="17">
      <formula>IF($B2="n",TRUE,FALSE)</formula>
    </cfRule>
  </conditionalFormatting>
  <conditionalFormatting sqref="D2:E3 E4">
    <cfRule type="expression" dxfId="2773" priority="18">
      <formula>IF($B2="M",TRUE,FALSE)</formula>
    </cfRule>
  </conditionalFormatting>
  <conditionalFormatting sqref="D4">
    <cfRule type="expression" dxfId="2772" priority="10">
      <formula>IF($B4="n",TRUE,FALSE)</formula>
    </cfRule>
  </conditionalFormatting>
  <conditionalFormatting sqref="B4:D4">
    <cfRule type="cellIs" dxfId="2771" priority="9" operator="equal">
      <formula>"?"</formula>
    </cfRule>
    <cfRule type="containsBlanks" dxfId="2770" priority="13">
      <formula>LEN(TRIM(B4))=0</formula>
    </cfRule>
  </conditionalFormatting>
  <conditionalFormatting sqref="B4">
    <cfRule type="cellIs" dxfId="2769" priority="8" operator="equal">
      <formula>"M"</formula>
    </cfRule>
    <cfRule type="expression" dxfId="2768" priority="11">
      <formula>IF($B4="n",TRUE,FALSE)</formula>
    </cfRule>
  </conditionalFormatting>
  <conditionalFormatting sqref="D4">
    <cfRule type="expression" dxfId="2767" priority="12">
      <formula>IF($B4="M",TRUE,FALSE)</formula>
    </cfRule>
  </conditionalFormatting>
  <conditionalFormatting sqref="C7:C43">
    <cfRule type="cellIs" dxfId="2766" priority="6" operator="equal">
      <formula>"?"</formula>
    </cfRule>
    <cfRule type="containsBlanks" dxfId="2765" priority="7">
      <formula>LEN(TRIM(C7))=0</formula>
    </cfRule>
  </conditionalFormatting>
  <conditionalFormatting sqref="C46:C56">
    <cfRule type="cellIs" dxfId="2764" priority="4" operator="equal">
      <formula>"?"</formula>
    </cfRule>
    <cfRule type="containsBlanks" dxfId="2763" priority="5">
      <formula>LEN(TRIM(C46))=0</formula>
    </cfRule>
  </conditionalFormatting>
  <conditionalFormatting sqref="AG1:AG1048576">
    <cfRule type="cellIs" dxfId="2762" priority="2" operator="equal">
      <formula>"?"</formula>
    </cfRule>
    <cfRule type="containsBlanks" dxfId="2761" priority="3">
      <formula>LEN(TRIM(AG1))=0</formula>
    </cfRule>
  </conditionalFormatting>
  <conditionalFormatting sqref="AG1:AG1048576">
    <cfRule type="notContainsBlanks" dxfId="2760" priority="1">
      <formula>LEN(TRIM(AG1))&gt;0</formula>
    </cfRule>
  </conditionalFormatting>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F56"/>
  <sheetViews>
    <sheetView showGridLines="0" zoomScale="80" zoomScaleNormal="80" zoomScalePageLayoutView="80" workbookViewId="0">
      <pane xSplit="6" ySplit="5" topLeftCell="P6" activePane="bottomRight" state="frozen"/>
      <selection activeCell="AG1" sqref="AG1:AG1048576"/>
      <selection pane="topRight" activeCell="AG1" sqref="AG1:AG1048576"/>
      <selection pane="bottomLeft" activeCell="AG1" sqref="AG1:AG1048576"/>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2" s="45" customFormat="1" ht="4" x14ac:dyDescent="0.1">
      <c r="A1" s="44"/>
      <c r="E1" s="46"/>
      <c r="G1" s="47"/>
      <c r="I1" s="47"/>
      <c r="K1" s="47"/>
      <c r="M1" s="47"/>
      <c r="O1" s="47"/>
      <c r="Q1" s="47"/>
      <c r="S1" s="47"/>
      <c r="U1" s="47"/>
      <c r="W1" s="47"/>
      <c r="Y1" s="47"/>
      <c r="AA1" s="47"/>
      <c r="AC1" s="47"/>
      <c r="AE1" s="47"/>
    </row>
    <row r="2" spans="1:32"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D-WS</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2" s="1" customFormat="1" ht="16" x14ac:dyDescent="0.2">
      <c r="A3" s="40"/>
      <c r="B3" s="1181" t="str">
        <f ca="1">IF(MID(CELL("filename",B3),(FIND("]",CELL("filename",B3),1)+3),1)="S","STANDARD",IF(MID(CELL("filename",B3),(FIND("]",CELL("filename",B3),1)+3),1)="W","WORKSTATION",IF(MID(CELL("filename",B3),(FIND("]",CELL("filename",B3),1)+3),1)="A","ALL-IN-ONE",IF(MID(CELL("filename",B3),(FIND("]",CELL("filename",B3),1)+3),1)="T","THIN / ZERO"))))</f>
        <v>WORKSTATION</v>
      </c>
      <c r="C3" s="1182"/>
      <c r="D3" s="1182"/>
      <c r="E3" s="1179"/>
      <c r="F3" s="31"/>
      <c r="G3" s="42"/>
      <c r="I3" s="42"/>
      <c r="K3" s="42"/>
      <c r="M3" s="42"/>
      <c r="O3" s="42"/>
      <c r="Q3" s="42" t="s">
        <v>1043</v>
      </c>
      <c r="S3" s="42"/>
      <c r="U3" s="42" t="s">
        <v>241</v>
      </c>
      <c r="W3" s="42"/>
      <c r="Y3" s="42" t="s">
        <v>140</v>
      </c>
      <c r="AA3" s="42" t="s">
        <v>582</v>
      </c>
      <c r="AC3" s="42"/>
      <c r="AE3" s="42"/>
    </row>
    <row r="4" spans="1:32"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STANDARD</v>
      </c>
      <c r="C4" s="1184"/>
      <c r="D4" s="1184"/>
      <c r="E4" s="1180"/>
      <c r="F4" s="31"/>
      <c r="G4" s="43"/>
      <c r="I4" s="43"/>
      <c r="K4" s="43"/>
      <c r="M4" s="43"/>
      <c r="O4" s="43"/>
      <c r="Q4" s="43">
        <v>799</v>
      </c>
      <c r="S4" s="43"/>
      <c r="U4" s="43">
        <v>899</v>
      </c>
      <c r="W4" s="43"/>
      <c r="Y4" s="43">
        <v>749</v>
      </c>
      <c r="AA4" s="43">
        <v>755</v>
      </c>
      <c r="AC4" s="43"/>
      <c r="AE4" s="43"/>
    </row>
    <row r="5" spans="1:32" s="45" customFormat="1" ht="4" x14ac:dyDescent="0.1">
      <c r="A5" s="44"/>
      <c r="E5" s="46"/>
      <c r="G5" s="47"/>
      <c r="I5" s="47"/>
      <c r="K5" s="47"/>
      <c r="M5" s="47"/>
      <c r="O5" s="47"/>
      <c r="Q5" s="47"/>
      <c r="S5" s="47"/>
      <c r="U5" s="47"/>
      <c r="W5" s="47"/>
      <c r="Y5" s="47"/>
      <c r="AA5" s="47"/>
      <c r="AC5" s="47"/>
      <c r="AE5" s="47"/>
    </row>
    <row r="6" spans="1:32"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2" ht="27" thickBot="1" x14ac:dyDescent="0.2">
      <c r="A7" s="55"/>
      <c r="B7" s="56" t="s">
        <v>22</v>
      </c>
      <c r="C7" s="144" t="s">
        <v>277</v>
      </c>
      <c r="D7" s="90" t="s">
        <v>485</v>
      </c>
      <c r="E7" s="91" t="s">
        <v>32</v>
      </c>
      <c r="G7" s="58"/>
      <c r="I7" s="57"/>
      <c r="K7" s="57"/>
      <c r="M7" s="57"/>
      <c r="O7" s="57"/>
      <c r="Q7" s="57" t="s">
        <v>1034</v>
      </c>
      <c r="S7" s="57"/>
      <c r="U7" s="57" t="s">
        <v>279</v>
      </c>
      <c r="W7" s="57"/>
      <c r="Y7" s="57" t="s">
        <v>139</v>
      </c>
      <c r="AA7" s="57" t="s">
        <v>177</v>
      </c>
      <c r="AC7" s="57"/>
      <c r="AE7" s="57"/>
    </row>
    <row r="8" spans="1:32" ht="26" thickTop="1" thickBot="1" x14ac:dyDescent="0.2">
      <c r="B8" s="56" t="s">
        <v>21</v>
      </c>
      <c r="C8" s="143" t="s">
        <v>462</v>
      </c>
      <c r="D8" s="90" t="s">
        <v>89</v>
      </c>
      <c r="E8" s="91" t="s">
        <v>449</v>
      </c>
      <c r="G8" s="58"/>
      <c r="I8" s="58"/>
      <c r="K8" s="58"/>
      <c r="M8" s="58"/>
      <c r="O8" s="58"/>
      <c r="Q8" s="58" t="s">
        <v>44</v>
      </c>
      <c r="S8" s="58"/>
      <c r="U8" s="58" t="s">
        <v>115</v>
      </c>
      <c r="W8" s="58"/>
      <c r="Y8" s="58" t="s">
        <v>115</v>
      </c>
      <c r="AA8" s="58" t="s">
        <v>115</v>
      </c>
      <c r="AC8" s="58"/>
      <c r="AE8" s="58"/>
    </row>
    <row r="9" spans="1:32" ht="54" thickTop="1" thickBot="1" x14ac:dyDescent="0.2">
      <c r="B9" s="56" t="s">
        <v>21</v>
      </c>
      <c r="C9" s="143" t="s">
        <v>463</v>
      </c>
      <c r="D9" s="90" t="s">
        <v>8</v>
      </c>
      <c r="E9" s="91" t="s">
        <v>450</v>
      </c>
      <c r="G9" s="58"/>
      <c r="I9" s="58"/>
      <c r="K9" s="58"/>
      <c r="M9" s="58"/>
      <c r="O9" s="58"/>
      <c r="Q9" s="58" t="s">
        <v>1035</v>
      </c>
      <c r="S9" s="58"/>
      <c r="U9" s="58" t="s">
        <v>125</v>
      </c>
      <c r="W9" s="58"/>
      <c r="Y9" s="58" t="s">
        <v>657</v>
      </c>
      <c r="AA9" s="58" t="s">
        <v>125</v>
      </c>
      <c r="AC9" s="58"/>
      <c r="AE9" s="58"/>
    </row>
    <row r="10" spans="1:32"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2" ht="28" thickTop="1" thickBot="1" x14ac:dyDescent="0.2">
      <c r="A11" s="55"/>
      <c r="B11" s="63" t="s">
        <v>21</v>
      </c>
      <c r="C11" s="1166"/>
      <c r="D11" s="94" t="s">
        <v>126</v>
      </c>
      <c r="E11" s="95" t="s">
        <v>436</v>
      </c>
      <c r="G11" s="64"/>
      <c r="I11" s="64"/>
      <c r="K11" s="64"/>
      <c r="M11" s="64"/>
      <c r="O11" s="64"/>
      <c r="Q11" s="64" t="s">
        <v>910</v>
      </c>
      <c r="S11" s="64"/>
      <c r="U11" s="64" t="s">
        <v>913</v>
      </c>
      <c r="W11" s="136"/>
      <c r="Y11" s="64" t="s">
        <v>1292</v>
      </c>
      <c r="AA11" s="64" t="s">
        <v>583</v>
      </c>
      <c r="AC11" s="64"/>
      <c r="AE11" s="64"/>
    </row>
    <row r="12" spans="1:32" ht="15" thickTop="1" thickBot="1" x14ac:dyDescent="0.2">
      <c r="B12" s="65" t="s">
        <v>21</v>
      </c>
      <c r="C12" s="1166" t="s">
        <v>481</v>
      </c>
      <c r="D12" s="96" t="s">
        <v>288</v>
      </c>
      <c r="E12" s="97">
        <v>4</v>
      </c>
      <c r="F12" s="49"/>
      <c r="G12" s="66"/>
      <c r="H12" s="67"/>
      <c r="I12" s="66"/>
      <c r="J12" s="67"/>
      <c r="K12" s="66"/>
      <c r="L12" s="67"/>
      <c r="M12" s="66"/>
      <c r="N12" s="67"/>
      <c r="O12" s="66"/>
      <c r="P12" s="67"/>
      <c r="Q12" s="66" t="s">
        <v>29</v>
      </c>
      <c r="R12" s="67"/>
      <c r="S12" s="66"/>
      <c r="T12" s="67"/>
      <c r="U12" s="66">
        <v>8</v>
      </c>
      <c r="V12" s="67"/>
      <c r="W12" s="66"/>
      <c r="X12" s="67"/>
      <c r="Y12" s="66">
        <v>4</v>
      </c>
      <c r="Z12" s="67"/>
      <c r="AA12" s="66">
        <v>4</v>
      </c>
      <c r="AB12" s="67"/>
      <c r="AC12" s="66"/>
      <c r="AD12" s="67"/>
      <c r="AE12" s="66"/>
      <c r="AF12" s="67"/>
    </row>
    <row r="13" spans="1:32" ht="15" thickTop="1" thickBot="1" x14ac:dyDescent="0.2">
      <c r="B13" s="68" t="s">
        <v>21</v>
      </c>
      <c r="C13" s="1166"/>
      <c r="D13" s="98" t="s">
        <v>127</v>
      </c>
      <c r="E13" s="99">
        <v>2</v>
      </c>
      <c r="F13" s="50"/>
      <c r="G13" s="69"/>
      <c r="H13" s="70"/>
      <c r="I13" s="69"/>
      <c r="J13" s="70"/>
      <c r="K13" s="69"/>
      <c r="L13" s="70"/>
      <c r="M13" s="69"/>
      <c r="N13" s="70"/>
      <c r="O13" s="69"/>
      <c r="P13" s="70"/>
      <c r="Q13" s="69">
        <v>3</v>
      </c>
      <c r="R13" s="70"/>
      <c r="S13" s="69"/>
      <c r="T13" s="70"/>
      <c r="U13" s="69">
        <v>2</v>
      </c>
      <c r="V13" s="70"/>
      <c r="W13" s="69"/>
      <c r="X13" s="70"/>
      <c r="Y13" s="69">
        <v>3</v>
      </c>
      <c r="Z13" s="70"/>
      <c r="AA13" s="69">
        <v>2</v>
      </c>
      <c r="AB13" s="70"/>
      <c r="AC13" s="69"/>
      <c r="AD13" s="70"/>
      <c r="AE13" s="69"/>
      <c r="AF13" s="70"/>
    </row>
    <row r="14" spans="1:32" ht="15" thickTop="1" thickBot="1" x14ac:dyDescent="0.2">
      <c r="B14" s="63" t="s">
        <v>22</v>
      </c>
      <c r="C14" s="1166"/>
      <c r="D14" s="100" t="s">
        <v>289</v>
      </c>
      <c r="E14" s="101" t="s">
        <v>32</v>
      </c>
      <c r="G14" s="71"/>
      <c r="H14" s="62"/>
      <c r="I14" s="71"/>
      <c r="J14" s="62"/>
      <c r="K14" s="71"/>
      <c r="L14" s="62"/>
      <c r="M14" s="71"/>
      <c r="N14" s="62"/>
      <c r="O14" s="71"/>
      <c r="P14" s="62"/>
      <c r="Q14" s="71" t="s">
        <v>783</v>
      </c>
      <c r="R14" s="62"/>
      <c r="S14" s="71"/>
      <c r="T14" s="62"/>
      <c r="U14" s="71" t="s">
        <v>1156</v>
      </c>
      <c r="V14" s="62"/>
      <c r="W14" s="71"/>
      <c r="X14" s="62"/>
      <c r="Y14" s="71" t="s">
        <v>1156</v>
      </c>
      <c r="Z14" s="62"/>
      <c r="AA14" s="71" t="s">
        <v>1156</v>
      </c>
      <c r="AB14" s="62"/>
      <c r="AC14" s="71"/>
      <c r="AD14" s="62"/>
      <c r="AE14" s="71"/>
      <c r="AF14" s="62"/>
    </row>
    <row r="15" spans="1:32" ht="15" thickTop="1" thickBot="1" x14ac:dyDescent="0.2">
      <c r="B15" s="65" t="s">
        <v>21</v>
      </c>
      <c r="C15" s="1166" t="s">
        <v>424</v>
      </c>
      <c r="D15" s="96" t="s">
        <v>288</v>
      </c>
      <c r="E15" s="102">
        <v>250</v>
      </c>
      <c r="F15" s="51"/>
      <c r="G15" s="72"/>
      <c r="H15" s="73"/>
      <c r="I15" s="72"/>
      <c r="J15" s="73"/>
      <c r="K15" s="72"/>
      <c r="L15" s="73"/>
      <c r="M15" s="72"/>
      <c r="N15" s="73"/>
      <c r="O15" s="72"/>
      <c r="P15" s="73"/>
      <c r="Q15" s="72" t="s">
        <v>79</v>
      </c>
      <c r="R15" s="73"/>
      <c r="S15" s="72"/>
      <c r="T15" s="73"/>
      <c r="U15" s="72">
        <v>500</v>
      </c>
      <c r="V15" s="73"/>
      <c r="W15" s="72"/>
      <c r="X15" s="73"/>
      <c r="Y15" s="72" t="s">
        <v>79</v>
      </c>
      <c r="Z15" s="73"/>
      <c r="AA15" s="72" t="s">
        <v>79</v>
      </c>
      <c r="AB15" s="73"/>
      <c r="AC15" s="72"/>
      <c r="AD15" s="73"/>
      <c r="AE15" s="72"/>
      <c r="AF15" s="73"/>
    </row>
    <row r="16" spans="1:32"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19" thickTop="1" thickBot="1" x14ac:dyDescent="0.2">
      <c r="A17" s="55"/>
      <c r="B17" s="56" t="s">
        <v>21</v>
      </c>
      <c r="C17" s="143" t="s">
        <v>465</v>
      </c>
      <c r="D17" s="104" t="s">
        <v>2</v>
      </c>
      <c r="E17" s="105" t="s">
        <v>95</v>
      </c>
      <c r="G17" s="74"/>
      <c r="I17" s="74"/>
      <c r="K17" s="74"/>
      <c r="M17" s="74"/>
      <c r="O17" s="74"/>
      <c r="Q17" s="74" t="s">
        <v>1037</v>
      </c>
      <c r="S17" s="74"/>
      <c r="U17" s="74" t="s">
        <v>95</v>
      </c>
      <c r="W17" s="74"/>
      <c r="Y17" s="74" t="s">
        <v>95</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2</v>
      </c>
      <c r="G19" s="76"/>
      <c r="I19" s="76"/>
      <c r="K19" s="76"/>
      <c r="M19" s="76"/>
      <c r="O19" s="76"/>
      <c r="Q19" s="76">
        <v>2</v>
      </c>
      <c r="S19" s="76"/>
      <c r="U19" s="76">
        <v>2</v>
      </c>
      <c r="W19" s="76"/>
      <c r="Y19" s="76">
        <v>2</v>
      </c>
      <c r="AA19" s="76">
        <v>3</v>
      </c>
      <c r="AC19" s="76"/>
      <c r="AE19" s="76"/>
    </row>
    <row r="20" spans="1:32" ht="41" thickTop="1" thickBot="1" x14ac:dyDescent="0.2">
      <c r="B20" s="68" t="s">
        <v>21</v>
      </c>
      <c r="C20" s="1166"/>
      <c r="D20" s="98" t="s">
        <v>293</v>
      </c>
      <c r="E20" s="107" t="s">
        <v>429</v>
      </c>
      <c r="G20" s="76"/>
      <c r="I20" s="76"/>
      <c r="K20" s="76"/>
      <c r="M20" s="76"/>
      <c r="O20" s="76"/>
      <c r="Q20" s="76" t="s">
        <v>1044</v>
      </c>
      <c r="S20" s="76"/>
      <c r="U20" s="76" t="s">
        <v>914</v>
      </c>
      <c r="W20" s="76"/>
      <c r="Y20" s="76" t="s">
        <v>429</v>
      </c>
      <c r="AA20" s="76" t="s">
        <v>299</v>
      </c>
      <c r="AC20" s="76"/>
      <c r="AE20" s="76"/>
    </row>
    <row r="21" spans="1:32" ht="15" thickTop="1" thickBot="1" x14ac:dyDescent="0.2">
      <c r="B21" s="68" t="s">
        <v>21</v>
      </c>
      <c r="C21" s="1166"/>
      <c r="D21" s="98" t="s">
        <v>1</v>
      </c>
      <c r="E21" s="107" t="s">
        <v>430</v>
      </c>
      <c r="G21" s="76"/>
      <c r="I21" s="76"/>
      <c r="K21" s="76"/>
      <c r="M21" s="76"/>
      <c r="O21" s="76"/>
      <c r="Q21" s="76" t="s">
        <v>42</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21</v>
      </c>
      <c r="C24" s="1166"/>
      <c r="D24" s="98" t="s">
        <v>4</v>
      </c>
      <c r="E24" s="107" t="s">
        <v>433</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93</v>
      </c>
      <c r="R25" s="62"/>
      <c r="S25" s="71"/>
      <c r="T25" s="62"/>
      <c r="U25" s="71" t="s">
        <v>93</v>
      </c>
      <c r="V25" s="62"/>
      <c r="W25" s="71"/>
      <c r="X25" s="62"/>
      <c r="Y25" s="71" t="s">
        <v>665</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179</v>
      </c>
      <c r="S26" s="75"/>
      <c r="U26" s="75" t="s">
        <v>903</v>
      </c>
      <c r="W26" s="75"/>
      <c r="Y26" s="75" t="s">
        <v>179</v>
      </c>
      <c r="AA26" s="75" t="s">
        <v>179</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313</v>
      </c>
      <c r="F30" s="52"/>
      <c r="G30" s="79"/>
      <c r="I30" s="79"/>
      <c r="K30" s="79"/>
      <c r="M30" s="79"/>
      <c r="O30" s="79"/>
      <c r="Q30" s="79" t="s">
        <v>309</v>
      </c>
      <c r="S30" s="79"/>
      <c r="U30" s="79" t="s">
        <v>915</v>
      </c>
      <c r="W30" s="79"/>
      <c r="Y30" s="79" t="s">
        <v>309</v>
      </c>
      <c r="AA30" s="79" t="s">
        <v>435</v>
      </c>
      <c r="AC30" s="79"/>
      <c r="AE30" s="79"/>
    </row>
    <row r="31" spans="1:32" s="80" customFormat="1" ht="54" thickTop="1" thickBot="1" x14ac:dyDescent="0.2">
      <c r="A31" s="77"/>
      <c r="B31" s="81" t="s">
        <v>22</v>
      </c>
      <c r="C31" s="1166"/>
      <c r="D31" s="98" t="s">
        <v>488</v>
      </c>
      <c r="E31" s="107" t="s">
        <v>32</v>
      </c>
      <c r="F31" s="30"/>
      <c r="G31" s="76"/>
      <c r="H31" s="54"/>
      <c r="I31" s="76"/>
      <c r="J31" s="54"/>
      <c r="K31" s="76"/>
      <c r="L31" s="54"/>
      <c r="M31" s="76"/>
      <c r="N31" s="54"/>
      <c r="O31" s="76"/>
      <c r="P31" s="54"/>
      <c r="Q31" s="76" t="s">
        <v>1045</v>
      </c>
      <c r="R31" s="54"/>
      <c r="S31" s="76"/>
      <c r="T31" s="54"/>
      <c r="U31" s="76" t="s">
        <v>230</v>
      </c>
      <c r="V31" s="54"/>
      <c r="W31" s="76"/>
      <c r="X31" s="54"/>
      <c r="Y31" s="76" t="s">
        <v>666</v>
      </c>
      <c r="Z31" s="54"/>
      <c r="AA31" s="76" t="s">
        <v>178</v>
      </c>
      <c r="AB31" s="54"/>
      <c r="AC31" s="76"/>
      <c r="AD31" s="54"/>
      <c r="AE31" s="76"/>
      <c r="AF31" s="54"/>
    </row>
    <row r="32" spans="1:32" ht="106" thickTop="1" thickBot="1" x14ac:dyDescent="0.2">
      <c r="B32" s="68" t="s">
        <v>22</v>
      </c>
      <c r="C32" s="1166"/>
      <c r="D32" s="98" t="s">
        <v>315</v>
      </c>
      <c r="E32" s="107" t="s">
        <v>32</v>
      </c>
      <c r="G32" s="76"/>
      <c r="I32" s="76"/>
      <c r="K32" s="76"/>
      <c r="M32" s="76"/>
      <c r="O32" s="76"/>
      <c r="Q32" s="76" t="s">
        <v>1041</v>
      </c>
      <c r="S32" s="76"/>
      <c r="U32" s="76" t="s">
        <v>240</v>
      </c>
      <c r="W32" s="76"/>
      <c r="Y32" s="76" t="s">
        <v>667</v>
      </c>
      <c r="AA32" s="76" t="s">
        <v>175</v>
      </c>
      <c r="AC32" s="76"/>
      <c r="AE32" s="76"/>
    </row>
    <row r="33" spans="1:32" ht="93" thickTop="1" thickBot="1" x14ac:dyDescent="0.2">
      <c r="B33" s="63" t="s">
        <v>22</v>
      </c>
      <c r="C33" s="1166"/>
      <c r="D33" s="100" t="s">
        <v>316</v>
      </c>
      <c r="E33" s="103" t="s">
        <v>32</v>
      </c>
      <c r="G33" s="57"/>
      <c r="I33" s="57"/>
      <c r="K33" s="57"/>
      <c r="M33" s="57"/>
      <c r="O33" s="57"/>
      <c r="Q33" s="57" t="s">
        <v>1042</v>
      </c>
      <c r="S33" s="57"/>
      <c r="U33" s="57" t="s">
        <v>170</v>
      </c>
      <c r="W33" s="57"/>
      <c r="Y33" s="57" t="s">
        <v>668</v>
      </c>
      <c r="AA33" s="57" t="s">
        <v>176</v>
      </c>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902</v>
      </c>
      <c r="W34" s="115"/>
      <c r="Y34" s="115" t="s">
        <v>141</v>
      </c>
      <c r="AA34" s="115" t="s">
        <v>27</v>
      </c>
      <c r="AC34" s="115"/>
      <c r="AE34" s="115"/>
    </row>
    <row r="35" spans="1:32" ht="15" thickTop="1" thickBot="1" x14ac:dyDescent="0.2">
      <c r="B35" s="81" t="s">
        <v>22</v>
      </c>
      <c r="C35" s="1166"/>
      <c r="D35" s="98" t="s">
        <v>40</v>
      </c>
      <c r="E35" s="107" t="s">
        <v>32</v>
      </c>
      <c r="G35" s="76"/>
      <c r="I35" s="76"/>
      <c r="K35" s="76"/>
      <c r="M35" s="76"/>
      <c r="O35" s="76"/>
      <c r="Q35" s="76" t="s">
        <v>575</v>
      </c>
      <c r="S35" s="76"/>
      <c r="U35" s="76" t="s">
        <v>575</v>
      </c>
      <c r="W35" s="76"/>
      <c r="Y35" s="76" t="s">
        <v>575</v>
      </c>
      <c r="AA35" s="76" t="s">
        <v>575</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575</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121</v>
      </c>
      <c r="S43" s="85"/>
      <c r="U43" s="85" t="s">
        <v>100</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1015</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1015</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70</v>
      </c>
      <c r="R49" s="30"/>
      <c r="S49" s="118"/>
      <c r="T49" s="30"/>
      <c r="U49" s="118">
        <v>59</v>
      </c>
      <c r="V49" s="30"/>
      <c r="W49" s="118"/>
      <c r="X49" s="30"/>
      <c r="Y49" s="118">
        <v>35</v>
      </c>
      <c r="Z49" s="30"/>
      <c r="AA49" s="118">
        <v>39.200000000000003</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140</v>
      </c>
      <c r="R50" s="30"/>
      <c r="S50" s="122"/>
      <c r="T50" s="30"/>
      <c r="U50" s="122">
        <v>130</v>
      </c>
      <c r="V50" s="30"/>
      <c r="W50" s="122"/>
      <c r="X50" s="30"/>
      <c r="Y50" s="122">
        <v>89</v>
      </c>
      <c r="Z50" s="30"/>
      <c r="AA50" s="122">
        <v>79.2</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91</v>
      </c>
      <c r="Z51" s="30"/>
      <c r="AA51" s="121" t="s">
        <v>42</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11</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54</v>
      </c>
      <c r="Z53" s="30"/>
      <c r="AA53" s="118">
        <v>79.2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93</v>
      </c>
      <c r="Z54" s="30"/>
      <c r="AA54" s="118">
        <v>207.2</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664</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664</v>
      </c>
      <c r="Z56" s="30"/>
      <c r="AA56" s="119">
        <v>8</v>
      </c>
      <c r="AB56" s="30"/>
      <c r="AC56" s="119"/>
      <c r="AD56" s="30"/>
      <c r="AE56" s="119"/>
      <c r="AF56" s="30"/>
    </row>
  </sheetData>
  <sheetProtection selectLockedCells="1"/>
  <protectedRanges>
    <protectedRange sqref="E43" name="Range1_3"/>
    <protectedRange sqref="D9" name="Range1_1_2_1_1"/>
    <protectedRange sqref="E12:E14" name="Range1_3_1"/>
    <protectedRange sqref="F55:N57" name="Range2_1_1"/>
    <protectedRange sqref="U6 Q6 W6 Y6 AC6 AA6 AE6 O6 G6 I6 K6 M6 S6" name="Range1_2_1_2"/>
    <protectedRange sqref="F45:N45 S45" name="Range1_2_2_1_1"/>
    <protectedRange sqref="O45 Q45 U45 W45 Y45 AA45 AC45 AE45" name="Range1_2_1"/>
  </protectedRanges>
  <mergeCells count="20">
    <mergeCell ref="B2:D2"/>
    <mergeCell ref="E2:E4"/>
    <mergeCell ref="B3:D3"/>
    <mergeCell ref="B4:D4"/>
    <mergeCell ref="B6:D6"/>
    <mergeCell ref="C26:C29"/>
    <mergeCell ref="C30:C33"/>
    <mergeCell ref="C10:C11"/>
    <mergeCell ref="C12:C14"/>
    <mergeCell ref="C18:C22"/>
    <mergeCell ref="C15:C16"/>
    <mergeCell ref="C23:C25"/>
    <mergeCell ref="B45:E45"/>
    <mergeCell ref="D46:D50"/>
    <mergeCell ref="C51:C56"/>
    <mergeCell ref="D52:D54"/>
    <mergeCell ref="C34:C37"/>
    <mergeCell ref="C38:C40"/>
    <mergeCell ref="C41:C43"/>
    <mergeCell ref="C46:C50"/>
  </mergeCells>
  <conditionalFormatting sqref="D1:E1 D7:E44 D5:E5 D57:E1048576">
    <cfRule type="expression" dxfId="2759" priority="91">
      <formula>IF($B1="n",TRUE,FALSE)</formula>
    </cfRule>
  </conditionalFormatting>
  <conditionalFormatting sqref="D1:AE1 D5:AE5 F2 D57:AE1048576 F3:AE4 D42:AE44 D41:P41 R41:T41 V41 X41 Z41 AB41:AE41 D7:AE40 F46:AE56">
    <cfRule type="expression" dxfId="2758" priority="94">
      <formula>IF($B1="M",TRUE,FALSE)</formula>
    </cfRule>
  </conditionalFormatting>
  <conditionalFormatting sqref="A1:AF1 A5:AF5 AF2 A6 AF6 A57:AF1048576 AF45 F2 A2:A4 F3:AF4 A45:A56 A44:AF44 R41:T41 V41 X41 Z41 AB41:AF41 D41:P41 A7:B43 D42:AF43 D7:AF40 F46:AF56 AH1:XFD1048576">
    <cfRule type="cellIs" dxfId="2757" priority="90" operator="equal">
      <formula>"?"</formula>
    </cfRule>
    <cfRule type="containsBlanks" dxfId="2756" priority="95">
      <formula>LEN(TRIM(A1))=0</formula>
    </cfRule>
  </conditionalFormatting>
  <conditionalFormatting sqref="B1 B5 B7:B44 B57:B1048576">
    <cfRule type="cellIs" dxfId="2755" priority="89" operator="equal">
      <formula>"M"</formula>
    </cfRule>
    <cfRule type="expression" dxfId="2754" priority="92">
      <formula>IF($B1="n",TRUE,FALSE)</formula>
    </cfRule>
  </conditionalFormatting>
  <conditionalFormatting sqref="G1:AE1 G3:AE5 G42:AE44 G41:P41 R41:T41 V41 X41 Z41 AB41:AE41 G7:AE40 G46:AE1048576">
    <cfRule type="cellIs" dxfId="2753" priority="93" operator="equal">
      <formula>"N/A"</formula>
    </cfRule>
  </conditionalFormatting>
  <conditionalFormatting sqref="G2:AE2">
    <cfRule type="expression" dxfId="2752" priority="68">
      <formula>IF($B2="M",TRUE,FALSE)</formula>
    </cfRule>
  </conditionalFormatting>
  <conditionalFormatting sqref="G2:AE2">
    <cfRule type="cellIs" dxfId="2751" priority="66" operator="equal">
      <formula>"?"</formula>
    </cfRule>
    <cfRule type="containsBlanks" dxfId="2750" priority="69">
      <formula>LEN(TRIM(G2))=0</formula>
    </cfRule>
  </conditionalFormatting>
  <conditionalFormatting sqref="G2:AE2">
    <cfRule type="cellIs" dxfId="2749" priority="67" operator="equal">
      <formula>"N/A"</formula>
    </cfRule>
  </conditionalFormatting>
  <conditionalFormatting sqref="D6:E6">
    <cfRule type="expression" dxfId="2748" priority="61">
      <formula>IF($B6="n",TRUE,FALSE)</formula>
    </cfRule>
  </conditionalFormatting>
  <conditionalFormatting sqref="B6:AE6">
    <cfRule type="cellIs" dxfId="2747" priority="60" operator="equal">
      <formula>"?"</formula>
    </cfRule>
    <cfRule type="containsBlanks" dxfId="2746" priority="65">
      <formula>LEN(TRIM(B6))=0</formula>
    </cfRule>
  </conditionalFormatting>
  <conditionalFormatting sqref="B6">
    <cfRule type="cellIs" dxfId="2745" priority="59" operator="equal">
      <formula>"M"</formula>
    </cfRule>
    <cfRule type="expression" dxfId="2744" priority="62">
      <formula>IF($B6="n",TRUE,FALSE)</formula>
    </cfRule>
  </conditionalFormatting>
  <conditionalFormatting sqref="G6:AE6">
    <cfRule type="cellIs" dxfId="2743" priority="63" operator="equal">
      <formula>"N/A"</formula>
    </cfRule>
  </conditionalFormatting>
  <conditionalFormatting sqref="D6:AE6">
    <cfRule type="expression" dxfId="2742" priority="64">
      <formula>IF($B6="M",TRUE,FALSE)</formula>
    </cfRule>
  </conditionalFormatting>
  <conditionalFormatting sqref="D45:E45">
    <cfRule type="expression" dxfId="2741" priority="54">
      <formula>IF($B45="n",TRUE,FALSE)</formula>
    </cfRule>
  </conditionalFormatting>
  <conditionalFormatting sqref="B45:AE45">
    <cfRule type="cellIs" dxfId="2740" priority="53" operator="equal">
      <formula>"?"</formula>
    </cfRule>
    <cfRule type="containsBlanks" dxfId="2739" priority="58">
      <formula>LEN(TRIM(B45))=0</formula>
    </cfRule>
  </conditionalFormatting>
  <conditionalFormatting sqref="B45">
    <cfRule type="cellIs" dxfId="2738" priority="52" operator="equal">
      <formula>"M"</formula>
    </cfRule>
    <cfRule type="expression" dxfId="2737" priority="55">
      <formula>IF($B45="n",TRUE,FALSE)</formula>
    </cfRule>
  </conditionalFormatting>
  <conditionalFormatting sqref="G45:AE45">
    <cfRule type="cellIs" dxfId="2736" priority="56" operator="equal">
      <formula>"N/A"</formula>
    </cfRule>
  </conditionalFormatting>
  <conditionalFormatting sqref="D45:AE45">
    <cfRule type="expression" dxfId="2735" priority="57">
      <formula>IF($B45="M",TRUE,FALSE)</formula>
    </cfRule>
  </conditionalFormatting>
  <conditionalFormatting sqref="D46:E56">
    <cfRule type="expression" dxfId="2734" priority="49">
      <formula>IF($B46="n",TRUE,FALSE)</formula>
    </cfRule>
  </conditionalFormatting>
  <conditionalFormatting sqref="D46:E56">
    <cfRule type="cellIs" dxfId="2733" priority="48" operator="equal">
      <formula>"?"</formula>
    </cfRule>
    <cfRule type="containsBlanks" dxfId="2732" priority="51">
      <formula>LEN(TRIM(D46))=0</formula>
    </cfRule>
  </conditionalFormatting>
  <conditionalFormatting sqref="D46:E56">
    <cfRule type="expression" dxfId="2731" priority="50">
      <formula>IF($B46="M",TRUE,FALSE)</formula>
    </cfRule>
  </conditionalFormatting>
  <conditionalFormatting sqref="B46:B56">
    <cfRule type="cellIs" dxfId="2730" priority="44" operator="equal">
      <formula>"N"</formula>
    </cfRule>
    <cfRule type="expression" dxfId="2729" priority="45">
      <formula>IF(A46="N",TRUE,FALSE)</formula>
    </cfRule>
    <cfRule type="cellIs" dxfId="2728" priority="46" operator="equal">
      <formula>"M"</formula>
    </cfRule>
    <cfRule type="expression" dxfId="2727" priority="47">
      <formula>IF(A46="M",TRUE,FALSE)</formula>
    </cfRule>
  </conditionalFormatting>
  <conditionalFormatting sqref="Q41">
    <cfRule type="expression" dxfId="2726" priority="42">
      <formula>IF($B41="M",TRUE,FALSE)</formula>
    </cfRule>
  </conditionalFormatting>
  <conditionalFormatting sqref="Q41">
    <cfRule type="cellIs" dxfId="2725" priority="40" operator="equal">
      <formula>"?"</formula>
    </cfRule>
    <cfRule type="containsBlanks" dxfId="2724" priority="43">
      <formula>LEN(TRIM(Q41))=0</formula>
    </cfRule>
  </conditionalFormatting>
  <conditionalFormatting sqref="Q41">
    <cfRule type="cellIs" dxfId="2723" priority="41" operator="equal">
      <formula>"N/A"</formula>
    </cfRule>
  </conditionalFormatting>
  <conditionalFormatting sqref="U41">
    <cfRule type="expression" dxfId="2722" priority="38">
      <formula>IF($B41="M",TRUE,FALSE)</formula>
    </cfRule>
  </conditionalFormatting>
  <conditionalFormatting sqref="U41">
    <cfRule type="cellIs" dxfId="2721" priority="36" operator="equal">
      <formula>"?"</formula>
    </cfRule>
    <cfRule type="containsBlanks" dxfId="2720" priority="39">
      <formula>LEN(TRIM(U41))=0</formula>
    </cfRule>
  </conditionalFormatting>
  <conditionalFormatting sqref="U41">
    <cfRule type="cellIs" dxfId="2719" priority="37" operator="equal">
      <formula>"N/A"</formula>
    </cfRule>
  </conditionalFormatting>
  <conditionalFormatting sqref="W41">
    <cfRule type="expression" dxfId="2718" priority="34">
      <formula>IF($B41="M",TRUE,FALSE)</formula>
    </cfRule>
  </conditionalFormatting>
  <conditionalFormatting sqref="W41">
    <cfRule type="cellIs" dxfId="2717" priority="32" operator="equal">
      <formula>"?"</formula>
    </cfRule>
    <cfRule type="containsBlanks" dxfId="2716" priority="35">
      <formula>LEN(TRIM(W41))=0</formula>
    </cfRule>
  </conditionalFormatting>
  <conditionalFormatting sqref="W41">
    <cfRule type="cellIs" dxfId="2715" priority="33" operator="equal">
      <formula>"N/A"</formula>
    </cfRule>
  </conditionalFormatting>
  <conditionalFormatting sqref="Y41">
    <cfRule type="expression" dxfId="2714" priority="30">
      <formula>IF($B41="M",TRUE,FALSE)</formula>
    </cfRule>
  </conditionalFormatting>
  <conditionalFormatting sqref="Y41">
    <cfRule type="cellIs" dxfId="2713" priority="28" operator="equal">
      <formula>"?"</formula>
    </cfRule>
    <cfRule type="containsBlanks" dxfId="2712" priority="31">
      <formula>LEN(TRIM(Y41))=0</formula>
    </cfRule>
  </conditionalFormatting>
  <conditionalFormatting sqref="Y41">
    <cfRule type="cellIs" dxfId="2711" priority="29" operator="equal">
      <formula>"N/A"</formula>
    </cfRule>
  </conditionalFormatting>
  <conditionalFormatting sqref="AA41">
    <cfRule type="expression" dxfId="2710" priority="26">
      <formula>IF($B41="M",TRUE,FALSE)</formula>
    </cfRule>
  </conditionalFormatting>
  <conditionalFormatting sqref="AA41">
    <cfRule type="cellIs" dxfId="2709" priority="24" operator="equal">
      <formula>"?"</formula>
    </cfRule>
    <cfRule type="containsBlanks" dxfId="2708" priority="27">
      <formula>LEN(TRIM(AA41))=0</formula>
    </cfRule>
  </conditionalFormatting>
  <conditionalFormatting sqref="AA41">
    <cfRule type="cellIs" dxfId="2707" priority="25" operator="equal">
      <formula>"N/A"</formula>
    </cfRule>
  </conditionalFormatting>
  <conditionalFormatting sqref="D2:E3 E4">
    <cfRule type="expression" dxfId="2706" priority="16">
      <formula>IF($B2="n",TRUE,FALSE)</formula>
    </cfRule>
  </conditionalFormatting>
  <conditionalFormatting sqref="B2:E3 E4">
    <cfRule type="cellIs" dxfId="2705" priority="15" operator="equal">
      <formula>"?"</formula>
    </cfRule>
    <cfRule type="containsBlanks" dxfId="2704" priority="19">
      <formula>LEN(TRIM(B2))=0</formula>
    </cfRule>
  </conditionalFormatting>
  <conditionalFormatting sqref="B2:B3">
    <cfRule type="cellIs" dxfId="2703" priority="14" operator="equal">
      <formula>"M"</formula>
    </cfRule>
    <cfRule type="expression" dxfId="2702" priority="17">
      <formula>IF($B2="n",TRUE,FALSE)</formula>
    </cfRule>
  </conditionalFormatting>
  <conditionalFormatting sqref="D2:E3 E4">
    <cfRule type="expression" dxfId="2701" priority="18">
      <formula>IF($B2="M",TRUE,FALSE)</formula>
    </cfRule>
  </conditionalFormatting>
  <conditionalFormatting sqref="D4">
    <cfRule type="expression" dxfId="2700" priority="10">
      <formula>IF($B4="n",TRUE,FALSE)</formula>
    </cfRule>
  </conditionalFormatting>
  <conditionalFormatting sqref="B4:D4">
    <cfRule type="cellIs" dxfId="2699" priority="9" operator="equal">
      <formula>"?"</formula>
    </cfRule>
    <cfRule type="containsBlanks" dxfId="2698" priority="13">
      <formula>LEN(TRIM(B4))=0</formula>
    </cfRule>
  </conditionalFormatting>
  <conditionalFormatting sqref="B4">
    <cfRule type="cellIs" dxfId="2697" priority="8" operator="equal">
      <formula>"M"</formula>
    </cfRule>
    <cfRule type="expression" dxfId="2696" priority="11">
      <formula>IF($B4="n",TRUE,FALSE)</formula>
    </cfRule>
  </conditionalFormatting>
  <conditionalFormatting sqref="D4">
    <cfRule type="expression" dxfId="2695" priority="12">
      <formula>IF($B4="M",TRUE,FALSE)</formula>
    </cfRule>
  </conditionalFormatting>
  <conditionalFormatting sqref="C7:C43">
    <cfRule type="cellIs" dxfId="2694" priority="6" operator="equal">
      <formula>"?"</formula>
    </cfRule>
    <cfRule type="containsBlanks" dxfId="2693" priority="7">
      <formula>LEN(TRIM(C7))=0</formula>
    </cfRule>
  </conditionalFormatting>
  <conditionalFormatting sqref="C46:C56">
    <cfRule type="cellIs" dxfId="2692" priority="4" operator="equal">
      <formula>"?"</formula>
    </cfRule>
    <cfRule type="containsBlanks" dxfId="2691" priority="5">
      <formula>LEN(TRIM(C46))=0</formula>
    </cfRule>
  </conditionalFormatting>
  <conditionalFormatting sqref="AG1:AG1048576">
    <cfRule type="cellIs" dxfId="2690" priority="2" operator="equal">
      <formula>"?"</formula>
    </cfRule>
    <cfRule type="containsBlanks" dxfId="2689" priority="3">
      <formula>LEN(TRIM(AG1))=0</formula>
    </cfRule>
  </conditionalFormatting>
  <conditionalFormatting sqref="AG1:AG1048576">
    <cfRule type="notContainsBlanks" dxfId="2688" priority="1">
      <formula>LEN(TRIM(AG1))&gt;0</formula>
    </cfRule>
  </conditionalFormatting>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3"/>
    <pageSetUpPr fitToPage="1"/>
  </sheetPr>
  <dimension ref="A1:AG56"/>
  <sheetViews>
    <sheetView showGridLines="0" zoomScale="80" zoomScaleNormal="80" zoomScalePageLayoutView="80" workbookViewId="0">
      <pane xSplit="6" ySplit="5" topLeftCell="N6" activePane="bottomRight" state="frozen"/>
      <selection activeCell="AG12" sqref="AG12"/>
      <selection pane="topRight" activeCell="AG12" sqref="AG12"/>
      <selection pane="bottomLeft" activeCell="AG12" sqref="AG12"/>
      <selection pane="bottomRight" activeCell="V1" sqref="V1:V1048576"/>
    </sheetView>
  </sheetViews>
  <sheetFormatPr baseColWidth="10" defaultColWidth="8.83203125" defaultRowHeight="13" x14ac:dyDescent="0.15"/>
  <cols>
    <col min="1" max="1" width="0.83203125" style="53" customWidth="1"/>
    <col min="2" max="2" width="2.83203125" style="86" bestFit="1" customWidth="1"/>
    <col min="3" max="3" width="5.6640625" style="86" customWidth="1"/>
    <col min="4" max="4" width="20.6640625" style="54" customWidth="1"/>
    <col min="5" max="5" width="20.6640625" style="86" customWidth="1"/>
    <col min="6" max="6" width="0.83203125" style="30" customWidth="1"/>
    <col min="7" max="7" width="20.6640625" style="86" hidden="1" customWidth="1"/>
    <col min="8" max="8" width="0.83203125" style="54" hidden="1" customWidth="1"/>
    <col min="9" max="9" width="20.6640625" style="86" hidden="1" customWidth="1"/>
    <col min="10" max="10" width="0.83203125" style="54" hidden="1" customWidth="1"/>
    <col min="11" max="11" width="20.6640625" style="86" hidden="1" customWidth="1"/>
    <col min="12" max="12" width="0.83203125" style="54" hidden="1" customWidth="1"/>
    <col min="13" max="13" width="20.6640625" style="86" hidden="1" customWidth="1"/>
    <col min="14" max="14" width="0.83203125" style="54" hidden="1" customWidth="1"/>
    <col min="15" max="15" width="20.6640625" style="86" hidden="1" customWidth="1"/>
    <col min="16" max="16" width="0.83203125" style="54" hidden="1" customWidth="1"/>
    <col min="17" max="17" width="20.6640625" style="86" customWidth="1"/>
    <col min="18" max="18" width="0.83203125" style="54" customWidth="1"/>
    <col min="19" max="19" width="20.6640625" style="86" hidden="1" customWidth="1"/>
    <col min="20" max="20" width="0.83203125" style="54" hidden="1" customWidth="1"/>
    <col min="21" max="21" width="20.6640625" style="86" hidden="1" customWidth="1"/>
    <col min="22" max="22" width="0.83203125" style="54" hidden="1" customWidth="1"/>
    <col min="23" max="23" width="20.6640625" style="86" hidden="1" customWidth="1"/>
    <col min="24" max="24" width="0.83203125" style="54" hidden="1" customWidth="1"/>
    <col min="25" max="25" width="20.6640625" style="86" customWidth="1"/>
    <col min="26" max="26" width="0.83203125" style="54" customWidth="1"/>
    <col min="27" max="27" width="20.6640625" style="86" customWidth="1"/>
    <col min="28" max="28" width="0.83203125" style="54" customWidth="1"/>
    <col min="29" max="29" width="20.6640625" style="86" hidden="1" customWidth="1"/>
    <col min="30" max="30" width="0.83203125" style="54" hidden="1" customWidth="1"/>
    <col min="31" max="31" width="20.6640625" style="86" hidden="1" customWidth="1"/>
    <col min="32" max="32" width="0.83203125" style="54" hidden="1" customWidth="1"/>
    <col min="33" max="33" width="40.1640625" style="54" bestFit="1" customWidth="1"/>
    <col min="34" max="16384" width="8.83203125" style="54"/>
  </cols>
  <sheetData>
    <row r="1" spans="1:33" s="45" customFormat="1" ht="4" x14ac:dyDescent="0.1">
      <c r="A1" s="44"/>
      <c r="E1" s="46"/>
      <c r="G1" s="47"/>
      <c r="I1" s="47"/>
      <c r="K1" s="47"/>
      <c r="M1" s="47"/>
      <c r="O1" s="47"/>
      <c r="Q1" s="47"/>
      <c r="S1" s="47"/>
      <c r="U1" s="47"/>
      <c r="W1" s="47"/>
      <c r="Y1" s="47"/>
      <c r="AA1" s="47"/>
      <c r="AC1" s="47"/>
      <c r="AE1" s="47"/>
    </row>
    <row r="2" spans="1:33" s="1" customFormat="1" ht="16" x14ac:dyDescent="0.2">
      <c r="A2" s="40"/>
      <c r="B2" s="1176" t="str">
        <f ca="1">IF(MID(CELL("filename",B2),(FIND("]",CELL("filename",B2),1)+1),1)="D","DESKTOP",IF(MID(CELL("filename",B2),(FIND("]",CELL("filename",B2),1)+1),1)="L","LAPTOP",IF(MID(CELL("filename",B2),(FIND("]",CELL("filename",B2),1)+1),1)="T","TABLET")))</f>
        <v>DESKTOP</v>
      </c>
      <c r="C2" s="1177"/>
      <c r="D2" s="1177"/>
      <c r="E2" s="1178" t="str">
        <f ca="1">RIGHT(CELL("filename",E2),LEN(CELL("filename",E2))-SEARCH("]",CELL("filename",E2)))</f>
        <v>D-WM</v>
      </c>
      <c r="F2" s="31"/>
      <c r="G2" s="41" t="s">
        <v>382</v>
      </c>
      <c r="I2" s="41" t="s">
        <v>383</v>
      </c>
      <c r="K2" s="41" t="s">
        <v>422</v>
      </c>
      <c r="M2" s="41" t="s">
        <v>384</v>
      </c>
      <c r="O2" s="41" t="s">
        <v>102</v>
      </c>
      <c r="Q2" s="41" t="s">
        <v>387</v>
      </c>
      <c r="S2" s="41" t="s">
        <v>390</v>
      </c>
      <c r="U2" s="41" t="s">
        <v>104</v>
      </c>
      <c r="W2" s="41" t="s">
        <v>105</v>
      </c>
      <c r="Y2" s="41" t="s">
        <v>654</v>
      </c>
      <c r="AA2" s="41" t="s">
        <v>107</v>
      </c>
      <c r="AC2" s="41" t="s">
        <v>393</v>
      </c>
      <c r="AE2" s="41" t="s">
        <v>402</v>
      </c>
    </row>
    <row r="3" spans="1:33" s="1" customFormat="1" ht="16" x14ac:dyDescent="0.2">
      <c r="A3" s="40"/>
      <c r="B3" s="1181" t="str">
        <f ca="1">IF(MID(CELL("filename",B3),(FIND("]",CELL("filename",B3),1)+3),1)="S","STANDARD",IF(MID(CELL("filename",B3),(FIND("]",CELL("filename",B3),1)+3),1)="W","WORKSTATION",IF(MID(CELL("filename",B3),(FIND("]",CELL("filename",B3),1)+3),1)="A","ALL-IN-ONE",IF(MID(CELL("filename",B3),(FIND("]",CELL("filename",B3),1)+3),1)="T","THIN / ZERO"))))</f>
        <v>WORKSTATION</v>
      </c>
      <c r="C3" s="1182"/>
      <c r="D3" s="1182"/>
      <c r="E3" s="1179"/>
      <c r="F3" s="31"/>
      <c r="G3" s="42"/>
      <c r="I3" s="42"/>
      <c r="K3" s="42"/>
      <c r="M3" s="42"/>
      <c r="O3" s="42"/>
      <c r="Q3" s="42" t="s">
        <v>1046</v>
      </c>
      <c r="S3" s="42"/>
      <c r="U3" s="42" t="s">
        <v>242</v>
      </c>
      <c r="W3" s="42"/>
      <c r="Y3" s="42" t="s">
        <v>669</v>
      </c>
      <c r="AA3" s="42" t="s">
        <v>582</v>
      </c>
      <c r="AC3" s="42"/>
      <c r="AE3" s="42"/>
    </row>
    <row r="4" spans="1:33" s="1" customFormat="1" ht="17" thickBot="1" x14ac:dyDescent="0.25">
      <c r="A4" s="40"/>
      <c r="B4" s="1183" t="str">
        <f ca="1">IF(MID(CELL("filename",B4),(FIND("]",CELL("filename",B4),1)+4),1)="V","VALUE",IF(MID(CELL("filename",B4),(FIND("]",CELL("filename",B4),1)+4),1)="S","STANDARD",IF(MID(CELL("filename",B4),(FIND("]",CELL("filename",B4),1)+4),1)="M","MIDRANGE",IF(MID(CELL("filename",B4),(FIND("]",CELL("filename",B4),1)+4),1)="P","PERFORMANCE"))))</f>
        <v>MIDRANGE</v>
      </c>
      <c r="C4" s="1184"/>
      <c r="D4" s="1184"/>
      <c r="E4" s="1180"/>
      <c r="F4" s="31"/>
      <c r="G4" s="43"/>
      <c r="I4" s="43"/>
      <c r="K4" s="43"/>
      <c r="M4" s="43"/>
      <c r="O4" s="43"/>
      <c r="Q4" s="43">
        <v>1049</v>
      </c>
      <c r="S4" s="43"/>
      <c r="U4" s="43">
        <v>1050</v>
      </c>
      <c r="W4" s="43"/>
      <c r="Y4" s="43">
        <v>959</v>
      </c>
      <c r="AA4" s="43">
        <v>755</v>
      </c>
      <c r="AC4" s="43"/>
      <c r="AE4" s="43"/>
    </row>
    <row r="5" spans="1:33" s="45" customFormat="1" ht="4" x14ac:dyDescent="0.1">
      <c r="A5" s="44"/>
      <c r="E5" s="46"/>
      <c r="G5" s="47"/>
      <c r="I5" s="47"/>
      <c r="K5" s="47"/>
      <c r="M5" s="47"/>
      <c r="O5" s="47"/>
      <c r="Q5" s="47"/>
      <c r="S5" s="47"/>
      <c r="U5" s="47"/>
      <c r="W5" s="47"/>
      <c r="Y5" s="47"/>
      <c r="AA5" s="47"/>
      <c r="AC5" s="47"/>
      <c r="AE5" s="47"/>
    </row>
    <row r="6" spans="1:33" s="129" customFormat="1" ht="14" x14ac:dyDescent="0.15">
      <c r="A6" s="87"/>
      <c r="B6" s="1169" t="s">
        <v>88</v>
      </c>
      <c r="C6" s="1170"/>
      <c r="D6" s="1170"/>
      <c r="E6" s="127" t="s">
        <v>426</v>
      </c>
      <c r="F6" s="18"/>
      <c r="G6" s="88" t="s">
        <v>0</v>
      </c>
      <c r="H6" s="128"/>
      <c r="I6" s="88" t="s">
        <v>0</v>
      </c>
      <c r="J6" s="128"/>
      <c r="K6" s="88" t="s">
        <v>0</v>
      </c>
      <c r="L6" s="128"/>
      <c r="M6" s="88" t="s">
        <v>0</v>
      </c>
      <c r="N6" s="128"/>
      <c r="O6" s="88" t="s">
        <v>0</v>
      </c>
      <c r="P6" s="128"/>
      <c r="Q6" s="88" t="s">
        <v>0</v>
      </c>
      <c r="R6" s="128"/>
      <c r="S6" s="88" t="s">
        <v>0</v>
      </c>
      <c r="T6" s="128"/>
      <c r="U6" s="88" t="s">
        <v>0</v>
      </c>
      <c r="V6" s="128"/>
      <c r="W6" s="88" t="s">
        <v>0</v>
      </c>
      <c r="X6" s="128"/>
      <c r="Y6" s="88" t="s">
        <v>0</v>
      </c>
      <c r="Z6" s="128"/>
      <c r="AA6" s="88" t="s">
        <v>0</v>
      </c>
      <c r="AB6" s="128"/>
      <c r="AC6" s="88" t="s">
        <v>0</v>
      </c>
      <c r="AD6" s="128"/>
      <c r="AE6" s="88" t="s">
        <v>0</v>
      </c>
    </row>
    <row r="7" spans="1:33" ht="24" thickBot="1" x14ac:dyDescent="0.2">
      <c r="A7" s="55"/>
      <c r="B7" s="56" t="s">
        <v>22</v>
      </c>
      <c r="C7" s="144" t="s">
        <v>277</v>
      </c>
      <c r="D7" s="90" t="s">
        <v>485</v>
      </c>
      <c r="E7" s="91" t="s">
        <v>32</v>
      </c>
      <c r="G7" s="58"/>
      <c r="I7" s="57"/>
      <c r="K7" s="57"/>
      <c r="M7" s="57"/>
      <c r="O7" s="57"/>
      <c r="Q7" s="57" t="s">
        <v>1047</v>
      </c>
      <c r="S7" s="57"/>
      <c r="U7" s="57" t="s">
        <v>280</v>
      </c>
      <c r="W7" s="57"/>
      <c r="Y7" s="57" t="s">
        <v>670</v>
      </c>
      <c r="AA7" s="57" t="s">
        <v>177</v>
      </c>
      <c r="AC7" s="57"/>
      <c r="AE7" s="57"/>
    </row>
    <row r="8" spans="1:33" ht="26" thickTop="1" thickBot="1" x14ac:dyDescent="0.2">
      <c r="B8" s="56" t="s">
        <v>21</v>
      </c>
      <c r="C8" s="143" t="s">
        <v>462</v>
      </c>
      <c r="D8" s="90" t="s">
        <v>89</v>
      </c>
      <c r="E8" s="91" t="s">
        <v>449</v>
      </c>
      <c r="G8" s="58"/>
      <c r="I8" s="58"/>
      <c r="K8" s="58"/>
      <c r="M8" s="58"/>
      <c r="O8" s="58"/>
      <c r="Q8" s="58" t="s">
        <v>44</v>
      </c>
      <c r="S8" s="58"/>
      <c r="U8" s="58" t="s">
        <v>115</v>
      </c>
      <c r="W8" s="58"/>
      <c r="Y8" s="58" t="s">
        <v>115</v>
      </c>
      <c r="AA8" s="58" t="s">
        <v>115</v>
      </c>
      <c r="AC8" s="58"/>
      <c r="AE8" s="58"/>
    </row>
    <row r="9" spans="1:33" ht="54" thickTop="1" thickBot="1" x14ac:dyDescent="0.2">
      <c r="B9" s="56" t="s">
        <v>21</v>
      </c>
      <c r="C9" s="143" t="s">
        <v>463</v>
      </c>
      <c r="D9" s="90" t="s">
        <v>8</v>
      </c>
      <c r="E9" s="91" t="s">
        <v>450</v>
      </c>
      <c r="G9" s="58"/>
      <c r="I9" s="58"/>
      <c r="K9" s="58"/>
      <c r="M9" s="58"/>
      <c r="O9" s="58"/>
      <c r="Q9" s="58" t="s">
        <v>1035</v>
      </c>
      <c r="S9" s="58"/>
      <c r="U9" s="58" t="s">
        <v>125</v>
      </c>
      <c r="W9" s="58"/>
      <c r="Y9" s="58" t="s">
        <v>671</v>
      </c>
      <c r="AA9" s="58" t="s">
        <v>125</v>
      </c>
      <c r="AC9" s="58"/>
      <c r="AE9" s="58"/>
    </row>
    <row r="10" spans="1:33" s="62" customFormat="1" ht="15" thickTop="1" thickBot="1" x14ac:dyDescent="0.2">
      <c r="A10" s="59"/>
      <c r="B10" s="60" t="s">
        <v>21</v>
      </c>
      <c r="C10" s="1166" t="s">
        <v>464</v>
      </c>
      <c r="D10" s="92" t="s">
        <v>132</v>
      </c>
      <c r="E10" s="93" t="s">
        <v>129</v>
      </c>
      <c r="F10" s="48"/>
      <c r="G10" s="61"/>
      <c r="I10" s="61"/>
      <c r="K10" s="61"/>
      <c r="M10" s="61"/>
      <c r="O10" s="61"/>
      <c r="Q10" s="61" t="s">
        <v>129</v>
      </c>
      <c r="S10" s="61"/>
      <c r="U10" s="61" t="s">
        <v>129</v>
      </c>
      <c r="W10" s="61"/>
      <c r="Y10" s="61" t="s">
        <v>129</v>
      </c>
      <c r="AA10" s="61" t="s">
        <v>236</v>
      </c>
      <c r="AC10" s="61"/>
      <c r="AE10" s="61"/>
    </row>
    <row r="11" spans="1:33" ht="28" thickTop="1" thickBot="1" x14ac:dyDescent="0.2">
      <c r="A11" s="55"/>
      <c r="B11" s="63" t="s">
        <v>21</v>
      </c>
      <c r="C11" s="1166"/>
      <c r="D11" s="94" t="s">
        <v>126</v>
      </c>
      <c r="E11" s="95" t="s">
        <v>439</v>
      </c>
      <c r="G11" s="64"/>
      <c r="I11" s="64"/>
      <c r="K11" s="64"/>
      <c r="M11" s="64"/>
      <c r="O11" s="64"/>
      <c r="Q11" s="64" t="s">
        <v>1293</v>
      </c>
      <c r="S11" s="64"/>
      <c r="U11" s="64" t="s">
        <v>916</v>
      </c>
      <c r="W11" s="64"/>
      <c r="Y11" s="64" t="s">
        <v>1294</v>
      </c>
      <c r="AA11" s="64" t="s">
        <v>583</v>
      </c>
      <c r="AC11" s="64"/>
      <c r="AE11" s="64"/>
    </row>
    <row r="12" spans="1:33" ht="15" thickTop="1" thickBot="1" x14ac:dyDescent="0.2">
      <c r="B12" s="65" t="s">
        <v>21</v>
      </c>
      <c r="C12" s="1166" t="s">
        <v>481</v>
      </c>
      <c r="D12" s="96" t="s">
        <v>288</v>
      </c>
      <c r="E12" s="97">
        <v>8</v>
      </c>
      <c r="F12" s="49"/>
      <c r="G12" s="66"/>
      <c r="H12" s="67"/>
      <c r="I12" s="66"/>
      <c r="J12" s="67"/>
      <c r="K12" s="66"/>
      <c r="L12" s="67"/>
      <c r="M12" s="66"/>
      <c r="N12" s="67"/>
      <c r="O12" s="66"/>
      <c r="P12" s="67"/>
      <c r="Q12" s="66" t="s">
        <v>764</v>
      </c>
      <c r="R12" s="67"/>
      <c r="S12" s="66"/>
      <c r="T12" s="67"/>
      <c r="U12" s="66">
        <v>8</v>
      </c>
      <c r="V12" s="67"/>
      <c r="W12" s="66"/>
      <c r="X12" s="67"/>
      <c r="Y12" s="66">
        <v>8</v>
      </c>
      <c r="Z12" s="67"/>
      <c r="AA12" s="66">
        <v>8</v>
      </c>
      <c r="AB12" s="67"/>
      <c r="AC12" s="66"/>
      <c r="AD12" s="67"/>
      <c r="AE12" s="66"/>
      <c r="AF12" s="67"/>
    </row>
    <row r="13" spans="1:33" ht="15" thickTop="1" thickBot="1" x14ac:dyDescent="0.2">
      <c r="B13" s="68" t="s">
        <v>21</v>
      </c>
      <c r="C13" s="1166"/>
      <c r="D13" s="98" t="s">
        <v>127</v>
      </c>
      <c r="E13" s="99">
        <v>2</v>
      </c>
      <c r="F13" s="50"/>
      <c r="G13" s="69"/>
      <c r="H13" s="70"/>
      <c r="I13" s="69"/>
      <c r="J13" s="70"/>
      <c r="K13" s="69"/>
      <c r="L13" s="70"/>
      <c r="M13" s="69"/>
      <c r="N13" s="70"/>
      <c r="O13" s="69"/>
      <c r="P13" s="70"/>
      <c r="Q13" s="69">
        <v>6</v>
      </c>
      <c r="R13" s="70"/>
      <c r="S13" s="69"/>
      <c r="T13" s="70"/>
      <c r="U13" s="69">
        <v>6</v>
      </c>
      <c r="V13" s="70"/>
      <c r="W13" s="69"/>
      <c r="X13" s="70"/>
      <c r="Y13" s="69">
        <v>7</v>
      </c>
      <c r="Z13" s="70"/>
      <c r="AA13" s="69">
        <v>2</v>
      </c>
      <c r="AB13" s="70"/>
      <c r="AC13" s="69"/>
      <c r="AD13" s="70"/>
      <c r="AE13" s="69"/>
      <c r="AF13" s="70"/>
    </row>
    <row r="14" spans="1:33" ht="15" thickTop="1" thickBot="1" x14ac:dyDescent="0.2">
      <c r="B14" s="63" t="s">
        <v>22</v>
      </c>
      <c r="C14" s="1166"/>
      <c r="D14" s="100" t="s">
        <v>289</v>
      </c>
      <c r="E14" s="101" t="s">
        <v>32</v>
      </c>
      <c r="G14" s="71"/>
      <c r="H14" s="62"/>
      <c r="I14" s="71"/>
      <c r="J14" s="62"/>
      <c r="K14" s="71"/>
      <c r="L14" s="62"/>
      <c r="M14" s="71"/>
      <c r="N14" s="62"/>
      <c r="O14" s="71"/>
      <c r="P14" s="62"/>
      <c r="Q14" s="71" t="s">
        <v>765</v>
      </c>
      <c r="R14" s="62"/>
      <c r="S14" s="71"/>
      <c r="T14" s="62"/>
      <c r="U14" s="71" t="s">
        <v>99</v>
      </c>
      <c r="V14" s="62"/>
      <c r="W14" s="71"/>
      <c r="X14" s="62"/>
      <c r="Y14" s="71" t="s">
        <v>99</v>
      </c>
      <c r="Z14" s="62"/>
      <c r="AA14" s="71" t="s">
        <v>1156</v>
      </c>
      <c r="AB14" s="62"/>
      <c r="AC14" s="71"/>
      <c r="AD14" s="62"/>
      <c r="AE14" s="71"/>
      <c r="AF14" s="62"/>
    </row>
    <row r="15" spans="1:33" s="67" customFormat="1" ht="15" thickTop="1" thickBot="1" x14ac:dyDescent="0.2">
      <c r="A15" s="140"/>
      <c r="B15" s="141" t="s">
        <v>21</v>
      </c>
      <c r="C15" s="1166" t="s">
        <v>424</v>
      </c>
      <c r="D15" s="142" t="s">
        <v>288</v>
      </c>
      <c r="E15" s="97">
        <v>500</v>
      </c>
      <c r="F15" s="49"/>
      <c r="G15" s="66"/>
      <c r="I15" s="66"/>
      <c r="K15" s="66"/>
      <c r="M15" s="66"/>
      <c r="O15" s="66"/>
      <c r="Q15" s="66" t="s">
        <v>79</v>
      </c>
      <c r="S15" s="66"/>
      <c r="U15" s="66" t="s">
        <v>94</v>
      </c>
      <c r="W15" s="66"/>
      <c r="Y15" s="66">
        <v>500</v>
      </c>
      <c r="AA15" s="66" t="s">
        <v>79</v>
      </c>
      <c r="AC15" s="66"/>
      <c r="AE15" s="66"/>
      <c r="AG15" s="54"/>
    </row>
    <row r="16" spans="1:33" ht="28" thickTop="1" thickBot="1" x14ac:dyDescent="0.2">
      <c r="B16" s="63" t="s">
        <v>22</v>
      </c>
      <c r="C16" s="1166"/>
      <c r="D16" s="100" t="s">
        <v>290</v>
      </c>
      <c r="E16" s="103" t="s">
        <v>448</v>
      </c>
      <c r="G16" s="57"/>
      <c r="I16" s="57"/>
      <c r="K16" s="57"/>
      <c r="M16" s="57"/>
      <c r="O16" s="57"/>
      <c r="Q16" s="57" t="s">
        <v>291</v>
      </c>
      <c r="S16" s="57"/>
      <c r="U16" s="57" t="s">
        <v>291</v>
      </c>
      <c r="W16" s="57"/>
      <c r="Y16" s="57" t="s">
        <v>291</v>
      </c>
      <c r="AA16" s="57" t="s">
        <v>291</v>
      </c>
      <c r="AC16" s="57"/>
      <c r="AE16" s="57"/>
    </row>
    <row r="17" spans="1:32" ht="28" thickTop="1" thickBot="1" x14ac:dyDescent="0.2">
      <c r="A17" s="55"/>
      <c r="B17" s="56" t="s">
        <v>21</v>
      </c>
      <c r="C17" s="143" t="s">
        <v>465</v>
      </c>
      <c r="D17" s="104" t="s">
        <v>2</v>
      </c>
      <c r="E17" s="105" t="s">
        <v>95</v>
      </c>
      <c r="G17" s="74"/>
      <c r="I17" s="74"/>
      <c r="K17" s="74"/>
      <c r="M17" s="74"/>
      <c r="O17" s="74"/>
      <c r="Q17" s="74" t="s">
        <v>1037</v>
      </c>
      <c r="S17" s="74"/>
      <c r="U17" s="74" t="s">
        <v>95</v>
      </c>
      <c r="W17" s="74"/>
      <c r="Y17" s="74" t="s">
        <v>672</v>
      </c>
      <c r="AA17" s="74" t="s">
        <v>95</v>
      </c>
      <c r="AC17" s="74"/>
      <c r="AE17" s="74"/>
    </row>
    <row r="18" spans="1:32" ht="15" thickTop="1" thickBot="1" x14ac:dyDescent="0.2">
      <c r="B18" s="65" t="s">
        <v>317</v>
      </c>
      <c r="C18" s="1166" t="s">
        <v>482</v>
      </c>
      <c r="D18" s="96" t="s">
        <v>486</v>
      </c>
      <c r="E18" s="106" t="s">
        <v>116</v>
      </c>
      <c r="G18" s="75"/>
      <c r="I18" s="75"/>
      <c r="K18" s="75"/>
      <c r="M18" s="75"/>
      <c r="O18" s="75"/>
      <c r="Q18" s="75" t="s">
        <v>116</v>
      </c>
      <c r="S18" s="75"/>
      <c r="U18" s="75" t="s">
        <v>116</v>
      </c>
      <c r="W18" s="75"/>
      <c r="Y18" s="75" t="s">
        <v>116</v>
      </c>
      <c r="AA18" s="75" t="s">
        <v>116</v>
      </c>
      <c r="AC18" s="75"/>
      <c r="AE18" s="75"/>
    </row>
    <row r="19" spans="1:32" ht="15" thickTop="1" thickBot="1" x14ac:dyDescent="0.2">
      <c r="B19" s="68" t="s">
        <v>21</v>
      </c>
      <c r="C19" s="1166"/>
      <c r="D19" s="98" t="s">
        <v>487</v>
      </c>
      <c r="E19" s="107">
        <v>2</v>
      </c>
      <c r="G19" s="76"/>
      <c r="I19" s="76"/>
      <c r="K19" s="76"/>
      <c r="M19" s="76"/>
      <c r="O19" s="76"/>
      <c r="Q19" s="76">
        <v>2</v>
      </c>
      <c r="S19" s="76"/>
      <c r="U19" s="76">
        <v>2</v>
      </c>
      <c r="W19" s="76"/>
      <c r="Y19" s="76">
        <v>2</v>
      </c>
      <c r="AA19" s="76">
        <v>2</v>
      </c>
      <c r="AC19" s="76"/>
      <c r="AE19" s="76"/>
    </row>
    <row r="20" spans="1:32" ht="41" thickTop="1" thickBot="1" x14ac:dyDescent="0.2">
      <c r="B20" s="68" t="s">
        <v>21</v>
      </c>
      <c r="C20" s="1166"/>
      <c r="D20" s="98" t="s">
        <v>293</v>
      </c>
      <c r="E20" s="107" t="s">
        <v>429</v>
      </c>
      <c r="G20" s="76"/>
      <c r="I20" s="76"/>
      <c r="K20" s="76"/>
      <c r="M20" s="76"/>
      <c r="O20" s="76"/>
      <c r="Q20" s="76" t="s">
        <v>1044</v>
      </c>
      <c r="S20" s="76"/>
      <c r="U20" s="76" t="s">
        <v>914</v>
      </c>
      <c r="W20" s="76"/>
      <c r="Y20" s="76" t="s">
        <v>429</v>
      </c>
      <c r="AA20" s="76" t="s">
        <v>299</v>
      </c>
      <c r="AC20" s="76"/>
      <c r="AE20" s="76"/>
    </row>
    <row r="21" spans="1:32" ht="15" thickTop="1" thickBot="1" x14ac:dyDescent="0.2">
      <c r="B21" s="68" t="s">
        <v>21</v>
      </c>
      <c r="C21" s="1166"/>
      <c r="D21" s="98" t="s">
        <v>1</v>
      </c>
      <c r="E21" s="107" t="s">
        <v>430</v>
      </c>
      <c r="G21" s="76"/>
      <c r="I21" s="76"/>
      <c r="K21" s="76"/>
      <c r="M21" s="76"/>
      <c r="O21" s="76"/>
      <c r="Q21" s="76" t="s">
        <v>42</v>
      </c>
      <c r="S21" s="76"/>
      <c r="U21" s="76" t="s">
        <v>81</v>
      </c>
      <c r="W21" s="76"/>
      <c r="Y21" s="76" t="s">
        <v>430</v>
      </c>
      <c r="AA21" s="76" t="s">
        <v>81</v>
      </c>
      <c r="AC21" s="76"/>
      <c r="AE21" s="76"/>
    </row>
    <row r="22" spans="1:32" ht="15" thickTop="1" thickBot="1" x14ac:dyDescent="0.2">
      <c r="A22" s="55"/>
      <c r="B22" s="63" t="s">
        <v>317</v>
      </c>
      <c r="C22" s="1166"/>
      <c r="D22" s="100" t="s">
        <v>437</v>
      </c>
      <c r="E22" s="103" t="s">
        <v>116</v>
      </c>
      <c r="G22" s="57"/>
      <c r="I22" s="57"/>
      <c r="K22" s="57"/>
      <c r="M22" s="57"/>
      <c r="O22" s="57"/>
      <c r="Q22" s="57" t="s">
        <v>116</v>
      </c>
      <c r="S22" s="57"/>
      <c r="U22" s="57" t="s">
        <v>116</v>
      </c>
      <c r="W22" s="57"/>
      <c r="Y22" s="57" t="s">
        <v>116</v>
      </c>
      <c r="AA22" s="57" t="s">
        <v>116</v>
      </c>
      <c r="AC22" s="57"/>
      <c r="AE22" s="57"/>
    </row>
    <row r="23" spans="1:32" s="70" customFormat="1" ht="28" thickTop="1" thickBot="1" x14ac:dyDescent="0.2">
      <c r="A23" s="131"/>
      <c r="B23" s="132" t="s">
        <v>317</v>
      </c>
      <c r="C23" s="1166" t="s">
        <v>24</v>
      </c>
      <c r="D23" s="133" t="s">
        <v>438</v>
      </c>
      <c r="E23" s="134" t="s">
        <v>116</v>
      </c>
      <c r="F23" s="50"/>
      <c r="G23" s="135"/>
      <c r="I23" s="135"/>
      <c r="K23" s="135"/>
      <c r="M23" s="135"/>
      <c r="O23" s="135"/>
      <c r="Q23" s="135" t="s">
        <v>116</v>
      </c>
      <c r="S23" s="135"/>
      <c r="U23" s="135" t="s">
        <v>116</v>
      </c>
      <c r="W23" s="135"/>
      <c r="Y23" s="135" t="s">
        <v>116</v>
      </c>
      <c r="AA23" s="135" t="s">
        <v>116</v>
      </c>
      <c r="AC23" s="135"/>
      <c r="AE23" s="135"/>
    </row>
    <row r="24" spans="1:32" ht="28" thickTop="1" thickBot="1" x14ac:dyDescent="0.2">
      <c r="B24" s="68" t="s">
        <v>21</v>
      </c>
      <c r="C24" s="1166"/>
      <c r="D24" s="98" t="s">
        <v>4</v>
      </c>
      <c r="E24" s="107" t="s">
        <v>433</v>
      </c>
      <c r="G24" s="76"/>
      <c r="I24" s="76"/>
      <c r="K24" s="76"/>
      <c r="M24" s="76"/>
      <c r="O24" s="76"/>
      <c r="Q24" s="76" t="s">
        <v>1009</v>
      </c>
      <c r="S24" s="76"/>
      <c r="U24" s="76" t="s">
        <v>303</v>
      </c>
      <c r="W24" s="76"/>
      <c r="Y24" s="76" t="s">
        <v>640</v>
      </c>
      <c r="AA24" s="76" t="s">
        <v>303</v>
      </c>
      <c r="AC24" s="76"/>
      <c r="AE24" s="76"/>
    </row>
    <row r="25" spans="1:32" ht="15" thickTop="1" thickBot="1" x14ac:dyDescent="0.2">
      <c r="B25" s="63" t="s">
        <v>21</v>
      </c>
      <c r="C25" s="1166"/>
      <c r="D25" s="100" t="s">
        <v>301</v>
      </c>
      <c r="E25" s="101" t="s">
        <v>434</v>
      </c>
      <c r="G25" s="71"/>
      <c r="H25" s="62"/>
      <c r="I25" s="71"/>
      <c r="J25" s="62"/>
      <c r="K25" s="71"/>
      <c r="L25" s="62"/>
      <c r="M25" s="71"/>
      <c r="N25" s="62"/>
      <c r="O25" s="71"/>
      <c r="P25" s="62"/>
      <c r="Q25" s="71" t="s">
        <v>93</v>
      </c>
      <c r="R25" s="62"/>
      <c r="S25" s="71"/>
      <c r="T25" s="62"/>
      <c r="U25" s="71" t="s">
        <v>93</v>
      </c>
      <c r="V25" s="62"/>
      <c r="W25" s="71"/>
      <c r="X25" s="62"/>
      <c r="Y25" s="71" t="s">
        <v>665</v>
      </c>
      <c r="Z25" s="62"/>
      <c r="AA25" s="71" t="s">
        <v>93</v>
      </c>
      <c r="AB25" s="62"/>
      <c r="AC25" s="71"/>
      <c r="AD25" s="62"/>
      <c r="AE25" s="71"/>
      <c r="AF25" s="62"/>
    </row>
    <row r="26" spans="1:32" ht="15" thickTop="1" thickBot="1" x14ac:dyDescent="0.2">
      <c r="B26" s="65" t="s">
        <v>22</v>
      </c>
      <c r="C26" s="1166" t="s">
        <v>235</v>
      </c>
      <c r="D26" s="96" t="s">
        <v>3</v>
      </c>
      <c r="E26" s="106" t="s">
        <v>36</v>
      </c>
      <c r="G26" s="75"/>
      <c r="I26" s="75"/>
      <c r="K26" s="75"/>
      <c r="M26" s="75"/>
      <c r="O26" s="75"/>
      <c r="Q26" s="75" t="s">
        <v>179</v>
      </c>
      <c r="S26" s="75"/>
      <c r="U26" s="75" t="s">
        <v>917</v>
      </c>
      <c r="W26" s="75"/>
      <c r="Y26" s="75" t="s">
        <v>673</v>
      </c>
      <c r="AA26" s="75" t="s">
        <v>179</v>
      </c>
      <c r="AC26" s="75"/>
      <c r="AE26" s="75"/>
    </row>
    <row r="27" spans="1:32" ht="15" thickTop="1" thickBot="1" x14ac:dyDescent="0.2">
      <c r="B27" s="68" t="s">
        <v>317</v>
      </c>
      <c r="C27" s="1166"/>
      <c r="D27" s="98" t="s">
        <v>117</v>
      </c>
      <c r="E27" s="107" t="s">
        <v>116</v>
      </c>
      <c r="G27" s="76"/>
      <c r="I27" s="76"/>
      <c r="K27" s="76"/>
      <c r="M27" s="76"/>
      <c r="O27" s="76"/>
      <c r="Q27" s="76" t="s">
        <v>116</v>
      </c>
      <c r="S27" s="76"/>
      <c r="U27" s="76" t="s">
        <v>116</v>
      </c>
      <c r="W27" s="76"/>
      <c r="Y27" s="76" t="s">
        <v>116</v>
      </c>
      <c r="AA27" s="76" t="s">
        <v>116</v>
      </c>
      <c r="AC27" s="76"/>
      <c r="AE27" s="76"/>
    </row>
    <row r="28" spans="1:32" ht="15" thickTop="1" thickBot="1" x14ac:dyDescent="0.2">
      <c r="B28" s="68" t="s">
        <v>317</v>
      </c>
      <c r="C28" s="1166"/>
      <c r="D28" s="98" t="s">
        <v>304</v>
      </c>
      <c r="E28" s="107" t="s">
        <v>116</v>
      </c>
      <c r="G28" s="76"/>
      <c r="I28" s="76"/>
      <c r="K28" s="76"/>
      <c r="M28" s="76"/>
      <c r="O28" s="76"/>
      <c r="Q28" s="76" t="s">
        <v>116</v>
      </c>
      <c r="S28" s="76"/>
      <c r="U28" s="76" t="s">
        <v>116</v>
      </c>
      <c r="W28" s="76"/>
      <c r="Y28" s="76" t="s">
        <v>116</v>
      </c>
      <c r="AA28" s="76" t="s">
        <v>116</v>
      </c>
      <c r="AC28" s="76"/>
      <c r="AE28" s="76"/>
    </row>
    <row r="29" spans="1:32" ht="15" thickTop="1" thickBot="1" x14ac:dyDescent="0.2">
      <c r="B29" s="63" t="s">
        <v>317</v>
      </c>
      <c r="C29" s="1166"/>
      <c r="D29" s="100" t="s">
        <v>35</v>
      </c>
      <c r="E29" s="103" t="s">
        <v>116</v>
      </c>
      <c r="G29" s="57"/>
      <c r="I29" s="57"/>
      <c r="K29" s="57"/>
      <c r="M29" s="57"/>
      <c r="O29" s="57"/>
      <c r="Q29" s="57" t="s">
        <v>116</v>
      </c>
      <c r="S29" s="57"/>
      <c r="U29" s="57" t="s">
        <v>116</v>
      </c>
      <c r="W29" s="57"/>
      <c r="Y29" s="57" t="s">
        <v>116</v>
      </c>
      <c r="AA29" s="57" t="s">
        <v>116</v>
      </c>
      <c r="AC29" s="57"/>
      <c r="AE29" s="57"/>
    </row>
    <row r="30" spans="1:32" s="80" customFormat="1" ht="15" thickTop="1" thickBot="1" x14ac:dyDescent="0.2">
      <c r="A30" s="77"/>
      <c r="B30" s="78" t="s">
        <v>21</v>
      </c>
      <c r="C30" s="1166" t="s">
        <v>483</v>
      </c>
      <c r="D30" s="108" t="s">
        <v>307</v>
      </c>
      <c r="E30" s="109" t="s">
        <v>313</v>
      </c>
      <c r="F30" s="52"/>
      <c r="G30" s="79"/>
      <c r="I30" s="79"/>
      <c r="K30" s="79"/>
      <c r="M30" s="79"/>
      <c r="O30" s="79"/>
      <c r="Q30" s="79" t="s">
        <v>1048</v>
      </c>
      <c r="S30" s="79"/>
      <c r="U30" s="79" t="s">
        <v>674</v>
      </c>
      <c r="W30" s="79"/>
      <c r="Y30" s="79" t="s">
        <v>674</v>
      </c>
      <c r="AA30" s="79" t="s">
        <v>435</v>
      </c>
      <c r="AC30" s="79"/>
      <c r="AE30" s="79"/>
    </row>
    <row r="31" spans="1:32" s="80" customFormat="1" ht="28" thickTop="1" thickBot="1" x14ac:dyDescent="0.2">
      <c r="A31" s="77"/>
      <c r="B31" s="81" t="s">
        <v>22</v>
      </c>
      <c r="C31" s="1166"/>
      <c r="D31" s="98" t="s">
        <v>488</v>
      </c>
      <c r="E31" s="107" t="s">
        <v>32</v>
      </c>
      <c r="F31" s="30"/>
      <c r="G31" s="76"/>
      <c r="H31" s="54"/>
      <c r="I31" s="76"/>
      <c r="J31" s="54"/>
      <c r="K31" s="76"/>
      <c r="L31" s="54"/>
      <c r="M31" s="76"/>
      <c r="N31" s="54"/>
      <c r="O31" s="76"/>
      <c r="P31" s="54"/>
      <c r="Q31" s="76" t="s">
        <v>1045</v>
      </c>
      <c r="R31" s="54"/>
      <c r="S31" s="76"/>
      <c r="T31" s="54"/>
      <c r="U31" s="76" t="s">
        <v>918</v>
      </c>
      <c r="V31" s="54"/>
      <c r="W31" s="76"/>
      <c r="X31" s="54"/>
      <c r="Y31" s="76" t="s">
        <v>675</v>
      </c>
      <c r="Z31" s="54"/>
      <c r="AA31" s="76" t="s">
        <v>178</v>
      </c>
      <c r="AB31" s="54"/>
      <c r="AC31" s="76"/>
      <c r="AD31" s="54"/>
      <c r="AE31" s="76"/>
      <c r="AF31" s="54"/>
    </row>
    <row r="32" spans="1:32" ht="80" thickTop="1" thickBot="1" x14ac:dyDescent="0.2">
      <c r="B32" s="68" t="s">
        <v>22</v>
      </c>
      <c r="C32" s="1166"/>
      <c r="D32" s="98" t="s">
        <v>315</v>
      </c>
      <c r="E32" s="107" t="s">
        <v>32</v>
      </c>
      <c r="G32" s="76"/>
      <c r="I32" s="76"/>
      <c r="K32" s="76"/>
      <c r="M32" s="76"/>
      <c r="O32" s="76"/>
      <c r="Q32" s="76" t="s">
        <v>1041</v>
      </c>
      <c r="S32" s="76"/>
      <c r="U32" s="76" t="s">
        <v>919</v>
      </c>
      <c r="W32" s="76"/>
      <c r="Y32" s="76" t="s">
        <v>676</v>
      </c>
      <c r="AA32" s="76" t="s">
        <v>175</v>
      </c>
      <c r="AC32" s="76"/>
      <c r="AE32" s="76"/>
    </row>
    <row r="33" spans="1:32" ht="67" thickTop="1" thickBot="1" x14ac:dyDescent="0.2">
      <c r="B33" s="63" t="s">
        <v>22</v>
      </c>
      <c r="C33" s="1166"/>
      <c r="D33" s="100" t="s">
        <v>316</v>
      </c>
      <c r="E33" s="103" t="s">
        <v>32</v>
      </c>
      <c r="G33" s="57"/>
      <c r="I33" s="57"/>
      <c r="K33" s="57"/>
      <c r="M33" s="57"/>
      <c r="O33" s="57"/>
      <c r="Q33" s="57" t="s">
        <v>1049</v>
      </c>
      <c r="S33" s="57"/>
      <c r="U33" s="57" t="s">
        <v>920</v>
      </c>
      <c r="W33" s="57"/>
      <c r="Y33" s="57" t="s">
        <v>677</v>
      </c>
      <c r="AA33" s="57" t="s">
        <v>176</v>
      </c>
      <c r="AC33" s="57"/>
      <c r="AE33" s="57"/>
    </row>
    <row r="34" spans="1:32" ht="28" thickTop="1" thickBot="1" x14ac:dyDescent="0.2">
      <c r="B34" s="78" t="s">
        <v>21</v>
      </c>
      <c r="C34" s="1166" t="s">
        <v>305</v>
      </c>
      <c r="D34" s="108" t="s">
        <v>27</v>
      </c>
      <c r="E34" s="109" t="s">
        <v>36</v>
      </c>
      <c r="G34" s="115"/>
      <c r="I34" s="115"/>
      <c r="K34" s="115"/>
      <c r="M34" s="115"/>
      <c r="O34" s="115"/>
      <c r="Q34" s="115" t="s">
        <v>1014</v>
      </c>
      <c r="S34" s="115"/>
      <c r="U34" s="115" t="s">
        <v>921</v>
      </c>
      <c r="W34" s="115"/>
      <c r="Y34" s="115" t="s">
        <v>678</v>
      </c>
      <c r="AA34" s="115" t="s">
        <v>180</v>
      </c>
      <c r="AC34" s="115"/>
      <c r="AE34" s="115"/>
    </row>
    <row r="35" spans="1:32" ht="15" thickTop="1" thickBot="1" x14ac:dyDescent="0.2">
      <c r="B35" s="81" t="s">
        <v>22</v>
      </c>
      <c r="C35" s="1166"/>
      <c r="D35" s="98" t="s">
        <v>40</v>
      </c>
      <c r="E35" s="107" t="s">
        <v>32</v>
      </c>
      <c r="G35" s="76"/>
      <c r="I35" s="76"/>
      <c r="K35" s="76"/>
      <c r="M35" s="76"/>
      <c r="O35" s="76"/>
      <c r="Q35" s="76" t="s">
        <v>575</v>
      </c>
      <c r="S35" s="76"/>
      <c r="U35" s="76" t="s">
        <v>575</v>
      </c>
      <c r="W35" s="76"/>
      <c r="Y35" s="76" t="s">
        <v>575</v>
      </c>
      <c r="AA35" s="76" t="s">
        <v>575</v>
      </c>
      <c r="AC35" s="76"/>
      <c r="AE35" s="76"/>
    </row>
    <row r="36" spans="1:32" ht="28" thickTop="1" thickBot="1" x14ac:dyDescent="0.2">
      <c r="B36" s="68" t="s">
        <v>22</v>
      </c>
      <c r="C36" s="1166"/>
      <c r="D36" s="98" t="s">
        <v>319</v>
      </c>
      <c r="E36" s="107" t="s">
        <v>32</v>
      </c>
      <c r="G36" s="76"/>
      <c r="I36" s="76"/>
      <c r="K36" s="76"/>
      <c r="M36" s="76"/>
      <c r="O36" s="76"/>
      <c r="Q36" s="76" t="s">
        <v>633</v>
      </c>
      <c r="S36" s="76"/>
      <c r="U36" s="76" t="s">
        <v>575</v>
      </c>
      <c r="W36" s="76"/>
      <c r="Y36" s="76" t="s">
        <v>633</v>
      </c>
      <c r="AA36" s="76" t="s">
        <v>575</v>
      </c>
      <c r="AC36" s="76"/>
      <c r="AE36" s="76"/>
    </row>
    <row r="37" spans="1:32" ht="28" thickTop="1" thickBot="1" x14ac:dyDescent="0.2">
      <c r="B37" s="63" t="s">
        <v>22</v>
      </c>
      <c r="C37" s="1166"/>
      <c r="D37" s="100" t="s">
        <v>318</v>
      </c>
      <c r="E37" s="103" t="s">
        <v>32</v>
      </c>
      <c r="G37" s="57"/>
      <c r="I37" s="57"/>
      <c r="K37" s="57"/>
      <c r="M37" s="57"/>
      <c r="O37" s="57"/>
      <c r="Q37" s="57" t="s">
        <v>575</v>
      </c>
      <c r="S37" s="57"/>
      <c r="U37" s="57" t="s">
        <v>575</v>
      </c>
      <c r="W37" s="57"/>
      <c r="Y37" s="57" t="s">
        <v>575</v>
      </c>
      <c r="AA37" s="57" t="s">
        <v>575</v>
      </c>
      <c r="AC37" s="57"/>
      <c r="AE37" s="57"/>
    </row>
    <row r="38" spans="1:32" ht="28" thickTop="1" thickBot="1" x14ac:dyDescent="0.2">
      <c r="B38" s="65" t="s">
        <v>317</v>
      </c>
      <c r="C38" s="1166" t="s">
        <v>306</v>
      </c>
      <c r="D38" s="113" t="s">
        <v>489</v>
      </c>
      <c r="E38" s="114" t="s">
        <v>116</v>
      </c>
      <c r="G38" s="115"/>
      <c r="I38" s="115"/>
      <c r="K38" s="115"/>
      <c r="M38" s="115"/>
      <c r="O38" s="115"/>
      <c r="Q38" s="115" t="s">
        <v>116</v>
      </c>
      <c r="S38" s="115"/>
      <c r="U38" s="115" t="s">
        <v>116</v>
      </c>
      <c r="W38" s="115"/>
      <c r="Y38" s="115" t="s">
        <v>116</v>
      </c>
      <c r="AA38" s="115" t="s">
        <v>116</v>
      </c>
      <c r="AC38" s="115"/>
      <c r="AE38" s="115"/>
    </row>
    <row r="39" spans="1:32" ht="15" thickTop="1" thickBot="1" x14ac:dyDescent="0.2">
      <c r="B39" s="68" t="s">
        <v>317</v>
      </c>
      <c r="C39" s="1166"/>
      <c r="D39" s="98" t="s">
        <v>490</v>
      </c>
      <c r="E39" s="107" t="s">
        <v>116</v>
      </c>
      <c r="G39" s="76"/>
      <c r="I39" s="76"/>
      <c r="K39" s="76"/>
      <c r="M39" s="76"/>
      <c r="O39" s="76"/>
      <c r="Q39" s="76" t="s">
        <v>116</v>
      </c>
      <c r="S39" s="76"/>
      <c r="U39" s="76" t="s">
        <v>116</v>
      </c>
      <c r="W39" s="76"/>
      <c r="Y39" s="76" t="s">
        <v>116</v>
      </c>
      <c r="AA39" s="76" t="s">
        <v>116</v>
      </c>
      <c r="AC39" s="76"/>
      <c r="AE39" s="76"/>
    </row>
    <row r="40" spans="1:32" ht="15" thickTop="1" thickBot="1" x14ac:dyDescent="0.2">
      <c r="B40" s="63" t="s">
        <v>317</v>
      </c>
      <c r="C40" s="1166"/>
      <c r="D40" s="100" t="s">
        <v>491</v>
      </c>
      <c r="E40" s="103" t="s">
        <v>116</v>
      </c>
      <c r="G40" s="57"/>
      <c r="I40" s="57"/>
      <c r="K40" s="57"/>
      <c r="M40" s="57"/>
      <c r="O40" s="57"/>
      <c r="Q40" s="57" t="s">
        <v>116</v>
      </c>
      <c r="S40" s="57"/>
      <c r="U40" s="57" t="s">
        <v>116</v>
      </c>
      <c r="W40" s="57"/>
      <c r="Y40" s="57" t="s">
        <v>116</v>
      </c>
      <c r="AA40" s="57" t="s">
        <v>116</v>
      </c>
      <c r="AC40" s="57"/>
      <c r="AE40" s="57"/>
    </row>
    <row r="41" spans="1:32" ht="28" thickTop="1" thickBot="1" x14ac:dyDescent="0.2">
      <c r="B41" s="65" t="s">
        <v>21</v>
      </c>
      <c r="C41" s="1166" t="s">
        <v>484</v>
      </c>
      <c r="D41" s="113" t="s">
        <v>5</v>
      </c>
      <c r="E41" s="114" t="s">
        <v>327</v>
      </c>
      <c r="G41" s="115"/>
      <c r="I41" s="115"/>
      <c r="K41" s="115"/>
      <c r="M41" s="115"/>
      <c r="O41" s="115"/>
      <c r="Q41" s="115" t="s">
        <v>327</v>
      </c>
      <c r="S41" s="115"/>
      <c r="U41" s="115" t="s">
        <v>327</v>
      </c>
      <c r="W41" s="115"/>
      <c r="Y41" s="115" t="s">
        <v>327</v>
      </c>
      <c r="AA41" s="115" t="s">
        <v>327</v>
      </c>
      <c r="AC41" s="115"/>
      <c r="AE41" s="115"/>
    </row>
    <row r="42" spans="1:32" ht="15" thickTop="1" thickBot="1" x14ac:dyDescent="0.2">
      <c r="B42" s="68" t="s">
        <v>22</v>
      </c>
      <c r="C42" s="1166"/>
      <c r="D42" s="98" t="s">
        <v>6</v>
      </c>
      <c r="E42" s="110" t="s">
        <v>49</v>
      </c>
      <c r="G42" s="82"/>
      <c r="H42" s="83"/>
      <c r="I42" s="82"/>
      <c r="J42" s="83"/>
      <c r="K42" s="82"/>
      <c r="L42" s="83"/>
      <c r="M42" s="82"/>
      <c r="N42" s="83"/>
      <c r="O42" s="82"/>
      <c r="P42" s="83"/>
      <c r="Q42" s="82">
        <v>5</v>
      </c>
      <c r="R42" s="83"/>
      <c r="S42" s="82"/>
      <c r="T42" s="83"/>
      <c r="U42" s="82">
        <v>6</v>
      </c>
      <c r="V42" s="83"/>
      <c r="W42" s="82"/>
      <c r="X42" s="83"/>
      <c r="Y42" s="82">
        <v>6</v>
      </c>
      <c r="Z42" s="83"/>
      <c r="AA42" s="82">
        <v>6</v>
      </c>
      <c r="AB42" s="83"/>
      <c r="AC42" s="82"/>
      <c r="AD42" s="83"/>
      <c r="AE42" s="82"/>
      <c r="AF42" s="83"/>
    </row>
    <row r="43" spans="1:32" ht="15" thickTop="1" thickBot="1" x14ac:dyDescent="0.2">
      <c r="B43" s="84" t="s">
        <v>21</v>
      </c>
      <c r="C43" s="1167"/>
      <c r="D43" s="111" t="s">
        <v>7</v>
      </c>
      <c r="E43" s="112" t="s">
        <v>121</v>
      </c>
      <c r="G43" s="85"/>
      <c r="I43" s="85"/>
      <c r="K43" s="85"/>
      <c r="M43" s="85"/>
      <c r="O43" s="85"/>
      <c r="Q43" s="85" t="s">
        <v>121</v>
      </c>
      <c r="S43" s="85"/>
      <c r="U43" s="85" t="s">
        <v>121</v>
      </c>
      <c r="W43" s="85"/>
      <c r="Y43" s="85" t="s">
        <v>100</v>
      </c>
      <c r="AA43" s="85" t="s">
        <v>100</v>
      </c>
      <c r="AC43" s="85"/>
      <c r="AE43" s="85"/>
    </row>
    <row r="44" spans="1:32" s="45" customFormat="1" ht="4" x14ac:dyDescent="0.1">
      <c r="A44" s="44"/>
      <c r="E44" s="46"/>
      <c r="G44" s="47"/>
      <c r="I44" s="47"/>
      <c r="K44" s="47"/>
      <c r="M44" s="47"/>
      <c r="O44" s="47"/>
      <c r="Q44" s="47"/>
      <c r="S44" s="47"/>
      <c r="U44" s="47"/>
      <c r="W44" s="47"/>
      <c r="Y44" s="47"/>
      <c r="AA44" s="47"/>
      <c r="AC44" s="47"/>
      <c r="AE44" s="47"/>
    </row>
    <row r="45" spans="1:32" s="89" customFormat="1" ht="14" x14ac:dyDescent="0.15">
      <c r="A45" s="87"/>
      <c r="B45" s="1171" t="s">
        <v>320</v>
      </c>
      <c r="C45" s="1172"/>
      <c r="D45" s="1172"/>
      <c r="E45" s="1173"/>
      <c r="F45" s="18"/>
      <c r="G45" s="88" t="s">
        <v>328</v>
      </c>
      <c r="H45" s="18"/>
      <c r="I45" s="88" t="s">
        <v>328</v>
      </c>
      <c r="J45" s="18"/>
      <c r="K45" s="88" t="s">
        <v>328</v>
      </c>
      <c r="L45" s="18"/>
      <c r="M45" s="88" t="s">
        <v>328</v>
      </c>
      <c r="N45" s="18"/>
      <c r="O45" s="88" t="s">
        <v>328</v>
      </c>
      <c r="P45" s="18"/>
      <c r="Q45" s="88" t="s">
        <v>328</v>
      </c>
      <c r="R45" s="18"/>
      <c r="S45" s="88" t="s">
        <v>328</v>
      </c>
      <c r="T45" s="18"/>
      <c r="U45" s="88" t="s">
        <v>328</v>
      </c>
      <c r="V45" s="18"/>
      <c r="W45" s="88" t="s">
        <v>328</v>
      </c>
      <c r="X45" s="18"/>
      <c r="Y45" s="88" t="s">
        <v>328</v>
      </c>
      <c r="Z45" s="18"/>
      <c r="AA45" s="88" t="s">
        <v>328</v>
      </c>
      <c r="AB45" s="18"/>
      <c r="AC45" s="88" t="s">
        <v>328</v>
      </c>
      <c r="AD45" s="18"/>
      <c r="AE45" s="88" t="s">
        <v>328</v>
      </c>
      <c r="AF45" s="18"/>
    </row>
    <row r="46" spans="1:32" ht="14" thickBot="1" x14ac:dyDescent="0.2">
      <c r="B46" s="124" t="s">
        <v>22</v>
      </c>
      <c r="C46" s="1168" t="s">
        <v>329</v>
      </c>
      <c r="D46" s="1174" t="s">
        <v>496</v>
      </c>
      <c r="E46" s="114" t="s">
        <v>325</v>
      </c>
      <c r="G46" s="121"/>
      <c r="H46" s="30"/>
      <c r="I46" s="121"/>
      <c r="J46" s="30"/>
      <c r="K46" s="121"/>
      <c r="L46" s="30"/>
      <c r="M46" s="121"/>
      <c r="N46" s="30"/>
      <c r="O46" s="121"/>
      <c r="P46" s="30"/>
      <c r="Q46" s="121" t="s">
        <v>116</v>
      </c>
      <c r="R46" s="30"/>
      <c r="S46" s="121"/>
      <c r="T46" s="30"/>
      <c r="U46" s="121" t="s">
        <v>116</v>
      </c>
      <c r="V46" s="30"/>
      <c r="W46" s="121"/>
      <c r="X46" s="30"/>
      <c r="Y46" s="121" t="s">
        <v>116</v>
      </c>
      <c r="Z46" s="30"/>
      <c r="AA46" s="121" t="s">
        <v>116</v>
      </c>
      <c r="AB46" s="30"/>
      <c r="AC46" s="121"/>
      <c r="AD46" s="30"/>
      <c r="AE46" s="121"/>
      <c r="AF46" s="30"/>
    </row>
    <row r="47" spans="1:32" ht="15" thickTop="1" thickBot="1" x14ac:dyDescent="0.2">
      <c r="B47" s="124" t="s">
        <v>22</v>
      </c>
      <c r="C47" s="1166"/>
      <c r="D47" s="1165"/>
      <c r="E47" s="107" t="s">
        <v>326</v>
      </c>
      <c r="G47" s="118"/>
      <c r="H47" s="30"/>
      <c r="I47" s="118"/>
      <c r="J47" s="30"/>
      <c r="K47" s="118"/>
      <c r="L47" s="30"/>
      <c r="M47" s="118"/>
      <c r="N47" s="30"/>
      <c r="O47" s="118"/>
      <c r="P47" s="30"/>
      <c r="Q47" s="118" t="s">
        <v>116</v>
      </c>
      <c r="R47" s="30"/>
      <c r="S47" s="118"/>
      <c r="T47" s="30"/>
      <c r="U47" s="118" t="s">
        <v>116</v>
      </c>
      <c r="V47" s="30"/>
      <c r="W47" s="118"/>
      <c r="X47" s="30"/>
      <c r="Y47" s="118" t="s">
        <v>116</v>
      </c>
      <c r="Z47" s="30"/>
      <c r="AA47" s="118" t="s">
        <v>116</v>
      </c>
      <c r="AB47" s="30"/>
      <c r="AC47" s="118"/>
      <c r="AD47" s="30"/>
      <c r="AE47" s="118"/>
      <c r="AF47" s="30"/>
    </row>
    <row r="48" spans="1:32" ht="15" thickTop="1" thickBot="1" x14ac:dyDescent="0.2">
      <c r="B48" s="124" t="s">
        <v>21</v>
      </c>
      <c r="C48" s="1166"/>
      <c r="D48" s="1165"/>
      <c r="E48" s="107" t="s">
        <v>321</v>
      </c>
      <c r="G48" s="118"/>
      <c r="H48" s="30"/>
      <c r="I48" s="118"/>
      <c r="J48" s="30"/>
      <c r="K48" s="118"/>
      <c r="L48" s="30"/>
      <c r="M48" s="118"/>
      <c r="N48" s="30"/>
      <c r="O48" s="118"/>
      <c r="P48" s="30"/>
      <c r="Q48" s="118" t="s">
        <v>91</v>
      </c>
      <c r="R48" s="30"/>
      <c r="S48" s="118"/>
      <c r="T48" s="30"/>
      <c r="U48" s="118" t="s">
        <v>91</v>
      </c>
      <c r="V48" s="30"/>
      <c r="W48" s="118"/>
      <c r="X48" s="30"/>
      <c r="Y48" s="118" t="s">
        <v>91</v>
      </c>
      <c r="Z48" s="30"/>
      <c r="AA48" s="118" t="s">
        <v>91</v>
      </c>
      <c r="AB48" s="30"/>
      <c r="AC48" s="118"/>
      <c r="AD48" s="30"/>
      <c r="AE48" s="118"/>
      <c r="AF48" s="30"/>
    </row>
    <row r="49" spans="2:32" ht="15" thickTop="1" thickBot="1" x14ac:dyDescent="0.2">
      <c r="B49" s="124" t="s">
        <v>21</v>
      </c>
      <c r="C49" s="1166"/>
      <c r="D49" s="1165"/>
      <c r="E49" s="107" t="s">
        <v>322</v>
      </c>
      <c r="G49" s="118"/>
      <c r="H49" s="30"/>
      <c r="I49" s="118"/>
      <c r="J49" s="30"/>
      <c r="K49" s="118"/>
      <c r="L49" s="30"/>
      <c r="M49" s="118"/>
      <c r="N49" s="30"/>
      <c r="O49" s="118"/>
      <c r="P49" s="30"/>
      <c r="Q49" s="118">
        <v>129</v>
      </c>
      <c r="R49" s="30"/>
      <c r="S49" s="118"/>
      <c r="T49" s="30"/>
      <c r="U49" s="118">
        <v>59</v>
      </c>
      <c r="V49" s="30"/>
      <c r="W49" s="118"/>
      <c r="X49" s="30"/>
      <c r="Y49" s="118">
        <v>35</v>
      </c>
      <c r="Z49" s="30"/>
      <c r="AA49" s="118">
        <v>79.2</v>
      </c>
      <c r="AB49" s="30"/>
      <c r="AC49" s="118"/>
      <c r="AD49" s="30"/>
      <c r="AE49" s="118"/>
      <c r="AF49" s="30"/>
    </row>
    <row r="50" spans="2:32" ht="15" thickTop="1" thickBot="1" x14ac:dyDescent="0.2">
      <c r="B50" s="125" t="s">
        <v>21</v>
      </c>
      <c r="C50" s="1166"/>
      <c r="D50" s="1175"/>
      <c r="E50" s="103" t="s">
        <v>323</v>
      </c>
      <c r="G50" s="122"/>
      <c r="H50" s="30"/>
      <c r="I50" s="122"/>
      <c r="J50" s="30"/>
      <c r="K50" s="122"/>
      <c r="L50" s="30"/>
      <c r="M50" s="122"/>
      <c r="N50" s="30"/>
      <c r="O50" s="122"/>
      <c r="P50" s="30"/>
      <c r="Q50" s="122">
        <v>229</v>
      </c>
      <c r="R50" s="30"/>
      <c r="S50" s="122"/>
      <c r="T50" s="30"/>
      <c r="U50" s="122">
        <v>130</v>
      </c>
      <c r="V50" s="30"/>
      <c r="W50" s="122"/>
      <c r="X50" s="30"/>
      <c r="Y50" s="122">
        <v>89</v>
      </c>
      <c r="Z50" s="30"/>
      <c r="AA50" s="122">
        <v>159.19999999999999</v>
      </c>
      <c r="AB50" s="30"/>
      <c r="AC50" s="122"/>
      <c r="AD50" s="30"/>
      <c r="AE50" s="122"/>
      <c r="AF50" s="30"/>
    </row>
    <row r="51" spans="2:32" ht="15" thickTop="1" thickBot="1" x14ac:dyDescent="0.2">
      <c r="B51" s="123" t="s">
        <v>22</v>
      </c>
      <c r="C51" s="1166" t="s">
        <v>330</v>
      </c>
      <c r="D51" s="120" t="s">
        <v>114</v>
      </c>
      <c r="E51" s="114" t="s">
        <v>116</v>
      </c>
      <c r="G51" s="121"/>
      <c r="H51" s="30"/>
      <c r="I51" s="121"/>
      <c r="J51" s="30"/>
      <c r="K51" s="121"/>
      <c r="L51" s="30"/>
      <c r="M51" s="121"/>
      <c r="N51" s="30"/>
      <c r="O51" s="121"/>
      <c r="P51" s="30"/>
      <c r="Q51" s="121" t="s">
        <v>116</v>
      </c>
      <c r="R51" s="30"/>
      <c r="S51" s="121"/>
      <c r="T51" s="30"/>
      <c r="U51" s="121" t="s">
        <v>116</v>
      </c>
      <c r="V51" s="30"/>
      <c r="W51" s="121"/>
      <c r="X51" s="30"/>
      <c r="Y51" s="121" t="s">
        <v>91</v>
      </c>
      <c r="Z51" s="30"/>
      <c r="AA51" s="121" t="s">
        <v>120</v>
      </c>
      <c r="AB51" s="30"/>
      <c r="AC51" s="121"/>
      <c r="AD51" s="30"/>
      <c r="AE51" s="121"/>
      <c r="AF51" s="30"/>
    </row>
    <row r="52" spans="2:32" ht="15" thickTop="1" thickBot="1" x14ac:dyDescent="0.2">
      <c r="B52" s="124" t="s">
        <v>22</v>
      </c>
      <c r="C52" s="1166"/>
      <c r="D52" s="1165" t="s">
        <v>324</v>
      </c>
      <c r="E52" s="107" t="s">
        <v>321</v>
      </c>
      <c r="G52" s="118"/>
      <c r="H52" s="30"/>
      <c r="I52" s="118"/>
      <c r="J52" s="30"/>
      <c r="K52" s="118"/>
      <c r="L52" s="30"/>
      <c r="M52" s="118"/>
      <c r="N52" s="30"/>
      <c r="O52" s="118"/>
      <c r="P52" s="30"/>
      <c r="Q52" s="118">
        <v>20</v>
      </c>
      <c r="R52" s="30"/>
      <c r="S52" s="118"/>
      <c r="T52" s="30"/>
      <c r="U52" s="118">
        <v>12</v>
      </c>
      <c r="V52" s="30"/>
      <c r="W52" s="118"/>
      <c r="X52" s="30"/>
      <c r="Y52" s="118">
        <v>11</v>
      </c>
      <c r="Z52" s="30"/>
      <c r="AA52" s="118">
        <v>12</v>
      </c>
      <c r="AB52" s="30"/>
      <c r="AC52" s="118"/>
      <c r="AD52" s="30"/>
      <c r="AE52" s="118"/>
      <c r="AF52" s="30"/>
    </row>
    <row r="53" spans="2:32" ht="15" thickTop="1" thickBot="1" x14ac:dyDescent="0.2">
      <c r="B53" s="124" t="s">
        <v>22</v>
      </c>
      <c r="C53" s="1166"/>
      <c r="D53" s="1165"/>
      <c r="E53" s="107" t="s">
        <v>322</v>
      </c>
      <c r="G53" s="118"/>
      <c r="H53" s="30"/>
      <c r="I53" s="118"/>
      <c r="J53" s="30"/>
      <c r="K53" s="118"/>
      <c r="L53" s="30"/>
      <c r="M53" s="118"/>
      <c r="N53" s="30"/>
      <c r="O53" s="118"/>
      <c r="P53" s="30"/>
      <c r="Q53" s="118">
        <v>25</v>
      </c>
      <c r="R53" s="30"/>
      <c r="S53" s="118"/>
      <c r="T53" s="30"/>
      <c r="U53" s="118">
        <v>50</v>
      </c>
      <c r="V53" s="30"/>
      <c r="W53" s="118"/>
      <c r="X53" s="30"/>
      <c r="Y53" s="118">
        <v>54</v>
      </c>
      <c r="Z53" s="30"/>
      <c r="AA53" s="118">
        <v>79.2</v>
      </c>
      <c r="AB53" s="30"/>
      <c r="AC53" s="118"/>
      <c r="AD53" s="30"/>
      <c r="AE53" s="118"/>
      <c r="AF53" s="30"/>
    </row>
    <row r="54" spans="2:32" ht="15" thickTop="1" thickBot="1" x14ac:dyDescent="0.2">
      <c r="B54" s="124" t="s">
        <v>22</v>
      </c>
      <c r="C54" s="1166"/>
      <c r="D54" s="1165"/>
      <c r="E54" s="107" t="s">
        <v>323</v>
      </c>
      <c r="G54" s="118"/>
      <c r="H54" s="30"/>
      <c r="I54" s="118"/>
      <c r="J54" s="30"/>
      <c r="K54" s="118"/>
      <c r="L54" s="30"/>
      <c r="M54" s="118"/>
      <c r="N54" s="30"/>
      <c r="O54" s="118"/>
      <c r="P54" s="30"/>
      <c r="Q54" s="118">
        <v>30</v>
      </c>
      <c r="R54" s="30"/>
      <c r="S54" s="118"/>
      <c r="T54" s="30"/>
      <c r="U54" s="118">
        <v>140</v>
      </c>
      <c r="V54" s="30"/>
      <c r="W54" s="118"/>
      <c r="X54" s="30"/>
      <c r="Y54" s="118">
        <v>93</v>
      </c>
      <c r="Z54" s="30"/>
      <c r="AA54" s="118">
        <v>207.2</v>
      </c>
      <c r="AB54" s="30"/>
      <c r="AC54" s="118"/>
      <c r="AD54" s="30"/>
      <c r="AE54" s="118"/>
      <c r="AF54" s="30"/>
    </row>
    <row r="55" spans="2:32" ht="15" thickTop="1" thickBot="1" x14ac:dyDescent="0.2">
      <c r="B55" s="124" t="s">
        <v>22</v>
      </c>
      <c r="C55" s="1166"/>
      <c r="D55" s="116" t="s">
        <v>10</v>
      </c>
      <c r="E55" s="107" t="s">
        <v>32</v>
      </c>
      <c r="G55" s="118"/>
      <c r="H55" s="30"/>
      <c r="I55" s="118"/>
      <c r="J55" s="30"/>
      <c r="K55" s="118"/>
      <c r="L55" s="30"/>
      <c r="M55" s="118"/>
      <c r="N55" s="30"/>
      <c r="O55" s="118"/>
      <c r="P55" s="30"/>
      <c r="Q55" s="118">
        <v>45</v>
      </c>
      <c r="R55" s="30"/>
      <c r="S55" s="118"/>
      <c r="T55" s="30"/>
      <c r="U55" s="118">
        <v>15</v>
      </c>
      <c r="V55" s="30"/>
      <c r="W55" s="118"/>
      <c r="X55" s="30"/>
      <c r="Y55" s="118" t="s">
        <v>635</v>
      </c>
      <c r="Z55" s="30"/>
      <c r="AA55" s="118">
        <v>20</v>
      </c>
      <c r="AB55" s="30"/>
      <c r="AC55" s="118"/>
      <c r="AD55" s="30"/>
      <c r="AE55" s="118"/>
      <c r="AF55" s="30"/>
    </row>
    <row r="56" spans="2:32" ht="15" thickTop="1" thickBot="1" x14ac:dyDescent="0.2">
      <c r="B56" s="126" t="s">
        <v>22</v>
      </c>
      <c r="C56" s="1167"/>
      <c r="D56" s="117" t="s">
        <v>9</v>
      </c>
      <c r="E56" s="112" t="s">
        <v>32</v>
      </c>
      <c r="G56" s="119"/>
      <c r="H56" s="30"/>
      <c r="I56" s="119"/>
      <c r="J56" s="30"/>
      <c r="K56" s="119"/>
      <c r="L56" s="30"/>
      <c r="M56" s="119"/>
      <c r="N56" s="30"/>
      <c r="O56" s="119"/>
      <c r="P56" s="30"/>
      <c r="Q56" s="119">
        <v>15</v>
      </c>
      <c r="R56" s="30"/>
      <c r="S56" s="119"/>
      <c r="T56" s="30"/>
      <c r="U56" s="119">
        <v>5</v>
      </c>
      <c r="V56" s="30"/>
      <c r="W56" s="119"/>
      <c r="X56" s="30"/>
      <c r="Y56" s="119" t="s">
        <v>635</v>
      </c>
      <c r="Z56" s="30"/>
      <c r="AA56" s="119">
        <v>8</v>
      </c>
      <c r="AB56" s="30"/>
      <c r="AC56" s="119"/>
      <c r="AD56" s="30"/>
      <c r="AE56" s="119"/>
      <c r="AF56" s="30"/>
    </row>
  </sheetData>
  <sheetProtection selectLockedCells="1"/>
  <protectedRanges>
    <protectedRange sqref="E43" name="Range1_3"/>
    <protectedRange sqref="D9" name="Range1_1_2_1_1"/>
    <protectedRange sqref="E12:E14" name="Range1_3_1"/>
    <protectedRange sqref="F55:N57" name="Range2_1_1"/>
    <protectedRange sqref="U6 Q6 W6 Y6 AC6 AA6 AE6 O6 G6 I6 K6 M6 S6" name="Range1_2_1_2"/>
    <protectedRange sqref="F45:N45 S45" name="Range1_2_2_1_1"/>
    <protectedRange sqref="O45 Q45 U45 W45 Y45 AA45 AC45 AE45" name="Range1_2"/>
  </protectedRanges>
  <mergeCells count="20">
    <mergeCell ref="C23:C25"/>
    <mergeCell ref="C10:C11"/>
    <mergeCell ref="C12:C14"/>
    <mergeCell ref="C18:C22"/>
    <mergeCell ref="C15:C16"/>
    <mergeCell ref="C41:C43"/>
    <mergeCell ref="C26:C29"/>
    <mergeCell ref="C30:C33"/>
    <mergeCell ref="C34:C37"/>
    <mergeCell ref="C38:C40"/>
    <mergeCell ref="B45:E45"/>
    <mergeCell ref="D46:D50"/>
    <mergeCell ref="C46:C50"/>
    <mergeCell ref="C51:C56"/>
    <mergeCell ref="D52:D54"/>
    <mergeCell ref="B2:D2"/>
    <mergeCell ref="E2:E4"/>
    <mergeCell ref="B3:D3"/>
    <mergeCell ref="B4:D4"/>
    <mergeCell ref="B6:D6"/>
  </mergeCells>
  <conditionalFormatting sqref="D1:E1 D7:E44 D5:E5 D57:E1048576">
    <cfRule type="expression" dxfId="2687" priority="84">
      <formula>IF($B1="n",TRUE,FALSE)</formula>
    </cfRule>
  </conditionalFormatting>
  <conditionalFormatting sqref="D1:AE1 D5:AE5 F2 D57:AE1048576 F3:AE4 D42:AE44 D41:P41 R41:AE41 D7:AE40 F46:AE56">
    <cfRule type="expression" dxfId="2686" priority="87">
      <formula>IF($B1="M",TRUE,FALSE)</formula>
    </cfRule>
  </conditionalFormatting>
  <conditionalFormatting sqref="A1:AF1 A5:AF5 AF2 A6 AF6 A57:AF1048576 AF45 F2 A2:A4 F3:AF4 A45:A56 A44:AF44 R41:AF41 D41:P41 A7:B43 D42:AF43 D7:AF40 F46:AF56 AH1:XFD1048576">
    <cfRule type="cellIs" dxfId="2685" priority="83" operator="equal">
      <formula>"?"</formula>
    </cfRule>
    <cfRule type="containsBlanks" dxfId="2684" priority="88">
      <formula>LEN(TRIM(A1))=0</formula>
    </cfRule>
  </conditionalFormatting>
  <conditionalFormatting sqref="B1 B5 B7:B44 B57:B1048576">
    <cfRule type="cellIs" dxfId="2683" priority="82" operator="equal">
      <formula>"M"</formula>
    </cfRule>
    <cfRule type="expression" dxfId="2682" priority="85">
      <formula>IF($B1="n",TRUE,FALSE)</formula>
    </cfRule>
  </conditionalFormatting>
  <conditionalFormatting sqref="G1:AE1 G3:AE5 G42:AE44 G41:P41 R41:AE41 G7:AE40 G46:AE1048576">
    <cfRule type="cellIs" dxfId="2681" priority="86" operator="equal">
      <formula>"N/A"</formula>
    </cfRule>
  </conditionalFormatting>
  <conditionalFormatting sqref="G6:AE6">
    <cfRule type="cellIs" dxfId="2680" priority="47" operator="equal">
      <formula>"N/A"</formula>
    </cfRule>
  </conditionalFormatting>
  <conditionalFormatting sqref="D6:AE6">
    <cfRule type="expression" dxfId="2679" priority="48">
      <formula>IF($B6="M",TRUE,FALSE)</formula>
    </cfRule>
  </conditionalFormatting>
  <conditionalFormatting sqref="D6:E6">
    <cfRule type="expression" dxfId="2678" priority="45">
      <formula>IF($B6="n",TRUE,FALSE)</formula>
    </cfRule>
  </conditionalFormatting>
  <conditionalFormatting sqref="B6:AE6">
    <cfRule type="cellIs" dxfId="2677" priority="44" operator="equal">
      <formula>"?"</formula>
    </cfRule>
    <cfRule type="containsBlanks" dxfId="2676" priority="49">
      <formula>LEN(TRIM(B6))=0</formula>
    </cfRule>
  </conditionalFormatting>
  <conditionalFormatting sqref="B6">
    <cfRule type="cellIs" dxfId="2675" priority="43" operator="equal">
      <formula>"M"</formula>
    </cfRule>
    <cfRule type="expression" dxfId="2674" priority="46">
      <formula>IF($B6="n",TRUE,FALSE)</formula>
    </cfRule>
  </conditionalFormatting>
  <conditionalFormatting sqref="G2:AE2">
    <cfRule type="cellIs" dxfId="2673" priority="50" operator="equal">
      <formula>"?"</formula>
    </cfRule>
    <cfRule type="containsBlanks" dxfId="2672" priority="53">
      <formula>LEN(TRIM(G2))=0</formula>
    </cfRule>
  </conditionalFormatting>
  <conditionalFormatting sqref="G2:AE2">
    <cfRule type="cellIs" dxfId="2671" priority="51" operator="equal">
      <formula>"N/A"</formula>
    </cfRule>
  </conditionalFormatting>
  <conditionalFormatting sqref="G2:AE2">
    <cfRule type="expression" dxfId="2670" priority="52">
      <formula>IF($B2="M",TRUE,FALSE)</formula>
    </cfRule>
  </conditionalFormatting>
  <conditionalFormatting sqref="D45:E45">
    <cfRule type="expression" dxfId="2669" priority="38">
      <formula>IF($B45="n",TRUE,FALSE)</formula>
    </cfRule>
  </conditionalFormatting>
  <conditionalFormatting sqref="B45:AE45">
    <cfRule type="cellIs" dxfId="2668" priority="37" operator="equal">
      <formula>"?"</formula>
    </cfRule>
    <cfRule type="containsBlanks" dxfId="2667" priority="42">
      <formula>LEN(TRIM(B45))=0</formula>
    </cfRule>
  </conditionalFormatting>
  <conditionalFormatting sqref="B45">
    <cfRule type="cellIs" dxfId="2666" priority="36" operator="equal">
      <formula>"M"</formula>
    </cfRule>
    <cfRule type="expression" dxfId="2665" priority="39">
      <formula>IF($B45="n",TRUE,FALSE)</formula>
    </cfRule>
  </conditionalFormatting>
  <conditionalFormatting sqref="G45:AE45">
    <cfRule type="cellIs" dxfId="2664" priority="40" operator="equal">
      <formula>"N/A"</formula>
    </cfRule>
  </conditionalFormatting>
  <conditionalFormatting sqref="D45:AE45">
    <cfRule type="expression" dxfId="2663" priority="41">
      <formula>IF($B45="M",TRUE,FALSE)</formula>
    </cfRule>
  </conditionalFormatting>
  <conditionalFormatting sqref="D46:E56">
    <cfRule type="expression" dxfId="2662" priority="33">
      <formula>IF($B46="n",TRUE,FALSE)</formula>
    </cfRule>
  </conditionalFormatting>
  <conditionalFormatting sqref="D46:E56">
    <cfRule type="cellIs" dxfId="2661" priority="32" operator="equal">
      <formula>"?"</formula>
    </cfRule>
    <cfRule type="containsBlanks" dxfId="2660" priority="35">
      <formula>LEN(TRIM(D46))=0</formula>
    </cfRule>
  </conditionalFormatting>
  <conditionalFormatting sqref="D46:E56">
    <cfRule type="expression" dxfId="2659" priority="34">
      <formula>IF($B46="M",TRUE,FALSE)</formula>
    </cfRule>
  </conditionalFormatting>
  <conditionalFormatting sqref="B46:B56">
    <cfRule type="cellIs" dxfId="2658" priority="28" operator="equal">
      <formula>"N"</formula>
    </cfRule>
    <cfRule type="expression" dxfId="2657" priority="29">
      <formula>IF(A46="N",TRUE,FALSE)</formula>
    </cfRule>
    <cfRule type="cellIs" dxfId="2656" priority="30" operator="equal">
      <formula>"M"</formula>
    </cfRule>
    <cfRule type="expression" dxfId="2655" priority="31">
      <formula>IF(A46="M",TRUE,FALSE)</formula>
    </cfRule>
  </conditionalFormatting>
  <conditionalFormatting sqref="Q41">
    <cfRule type="expression" dxfId="2654" priority="26">
      <formula>IF($B41="M",TRUE,FALSE)</formula>
    </cfRule>
  </conditionalFormatting>
  <conditionalFormatting sqref="Q41">
    <cfRule type="cellIs" dxfId="2653" priority="24" operator="equal">
      <formula>"?"</formula>
    </cfRule>
    <cfRule type="containsBlanks" dxfId="2652" priority="27">
      <formula>LEN(TRIM(Q41))=0</formula>
    </cfRule>
  </conditionalFormatting>
  <conditionalFormatting sqref="Q41">
    <cfRule type="cellIs" dxfId="2651" priority="25" operator="equal">
      <formula>"N/A"</formula>
    </cfRule>
  </conditionalFormatting>
  <conditionalFormatting sqref="D2:E3 E4">
    <cfRule type="expression" dxfId="2650" priority="16">
      <formula>IF($B2="n",TRUE,FALSE)</formula>
    </cfRule>
  </conditionalFormatting>
  <conditionalFormatting sqref="B2:E3 E4">
    <cfRule type="cellIs" dxfId="2649" priority="15" operator="equal">
      <formula>"?"</formula>
    </cfRule>
    <cfRule type="containsBlanks" dxfId="2648" priority="19">
      <formula>LEN(TRIM(B2))=0</formula>
    </cfRule>
  </conditionalFormatting>
  <conditionalFormatting sqref="B2:B3">
    <cfRule type="cellIs" dxfId="2647" priority="14" operator="equal">
      <formula>"M"</formula>
    </cfRule>
    <cfRule type="expression" dxfId="2646" priority="17">
      <formula>IF($B2="n",TRUE,FALSE)</formula>
    </cfRule>
  </conditionalFormatting>
  <conditionalFormatting sqref="D2:E3 E4">
    <cfRule type="expression" dxfId="2645" priority="18">
      <formula>IF($B2="M",TRUE,FALSE)</formula>
    </cfRule>
  </conditionalFormatting>
  <conditionalFormatting sqref="D4">
    <cfRule type="expression" dxfId="2644" priority="10">
      <formula>IF($B4="n",TRUE,FALSE)</formula>
    </cfRule>
  </conditionalFormatting>
  <conditionalFormatting sqref="B4:D4">
    <cfRule type="cellIs" dxfId="2643" priority="9" operator="equal">
      <formula>"?"</formula>
    </cfRule>
    <cfRule type="containsBlanks" dxfId="2642" priority="13">
      <formula>LEN(TRIM(B4))=0</formula>
    </cfRule>
  </conditionalFormatting>
  <conditionalFormatting sqref="B4">
    <cfRule type="cellIs" dxfId="2641" priority="8" operator="equal">
      <formula>"M"</formula>
    </cfRule>
    <cfRule type="expression" dxfId="2640" priority="11">
      <formula>IF($B4="n",TRUE,FALSE)</formula>
    </cfRule>
  </conditionalFormatting>
  <conditionalFormatting sqref="D4">
    <cfRule type="expression" dxfId="2639" priority="12">
      <formula>IF($B4="M",TRUE,FALSE)</formula>
    </cfRule>
  </conditionalFormatting>
  <conditionalFormatting sqref="C7:C43">
    <cfRule type="cellIs" dxfId="2638" priority="6" operator="equal">
      <formula>"?"</formula>
    </cfRule>
    <cfRule type="containsBlanks" dxfId="2637" priority="7">
      <formula>LEN(TRIM(C7))=0</formula>
    </cfRule>
  </conditionalFormatting>
  <conditionalFormatting sqref="C46:C56">
    <cfRule type="cellIs" dxfId="2636" priority="4" operator="equal">
      <formula>"?"</formula>
    </cfRule>
    <cfRule type="containsBlanks" dxfId="2635" priority="5">
      <formula>LEN(TRIM(C46))=0</formula>
    </cfRule>
  </conditionalFormatting>
  <conditionalFormatting sqref="AG1:AG1048576">
    <cfRule type="cellIs" dxfId="2634" priority="2" operator="equal">
      <formula>"?"</formula>
    </cfRule>
    <cfRule type="containsBlanks" dxfId="2633" priority="3">
      <formula>LEN(TRIM(AG1))=0</formula>
    </cfRule>
  </conditionalFormatting>
  <conditionalFormatting sqref="AG1:AG1048576">
    <cfRule type="notContainsBlanks" dxfId="2632" priority="1">
      <formula>LEN(TRIM(AG1))&gt;0</formula>
    </cfRule>
  </conditionalFormatting>
  <dataValidations count="1">
    <dataValidation type="list" allowBlank="1" showInputMessage="1" showErrorMessage="1" sqref="B7:B25 B41:B43 B57">
      <formula1>"M,O,S"</formula1>
    </dataValidation>
  </dataValidations>
  <pageMargins left="0.7" right="0.7" top="0.75" bottom="0.75" header="0.3" footer="0.3"/>
  <pageSetup paperSize="5" scale="49" fitToHeight="3" orientation="landscape" r:id="rId1"/>
  <headerFooter alignWithMargins="0">
    <oddHeader>&amp;CWSCA-NASPO Premium Savings Package - Configuration Specifications</oddHeader>
    <oddFooter>Page &amp;P of &amp;N</oddFooter>
    <evenHeader>&amp;CWSCA-NASPO Premium Savings Package Pricing</evenHeader>
    <evenFooter>&amp;L&amp;"museo sans for dell,Bold"&amp;KAAAAAA                 Dell - Internal Use - Confidential</evenFooter>
    <firstHeader>&amp;CWSCA-NASPO Premium Savings Package Pricing</firstHeader>
    <firstFooter>&amp;L&amp;"museo sans for dell,Bold"&amp;KAAAAAA                 Dell - Internal Use - Confidential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Review_x0020_Date xmlns="84b0a708-9fbc-4478-8eb7-f511dc7d5074">2015-03-02T08:00:00+00:00</Review_x0020_Date>
    <status xmlns="64f11ebd-6f1a-4d6a-98b5-28e29104cea4">draft</status>
    <folder xmlns="64f11ebd-6f1a-4d6a-98b5-28e29104cea4">4 - Final</folder>
    <refresh xmlns="64f11ebd-6f1a-4d6a-98b5-28e29104cea4">2015 - Fall</refresh>
    <category xmlns="64f11ebd-6f1a-4d6a-98b5-28e29104cea4">publish</category>
    <_dlc_DocId xmlns="84b0a708-9fbc-4478-8eb7-f511dc7d5074">XPFAMWC7QX4R-245-109</_dlc_DocId>
    <_dlc_DocIdUrl xmlns="84b0a708-9fbc-4478-8eb7-f511dc7d5074">
      <Url>https://dash.das.state.or.us/egs/procurement/playground/ITTeamSite/_layouts/DocIdRedir.aspx?ID=XPFAMWC7QX4R-245-109</Url>
      <Description>XPFAMWC7QX4R-245-109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91F46BB671B31F4CB02C37B2C45975A9" ma:contentTypeVersion="21" ma:contentTypeDescription="Create a new document." ma:contentTypeScope="" ma:versionID="5b43a0a12ee9d6901158258d07a013b6">
  <xsd:schema xmlns:xsd="http://www.w3.org/2001/XMLSchema" xmlns:xs="http://www.w3.org/2001/XMLSchema" xmlns:p="http://schemas.microsoft.com/office/2006/metadata/properties" xmlns:ns2="64f11ebd-6f1a-4d6a-98b5-28e29104cea4" xmlns:ns3="84b0a708-9fbc-4478-8eb7-f511dc7d5074" targetNamespace="http://schemas.microsoft.com/office/2006/metadata/properties" ma:root="true" ma:fieldsID="f13ab061a6a2b265c4ac006b8553fad8" ns2:_="" ns3:_="">
    <xsd:import namespace="64f11ebd-6f1a-4d6a-98b5-28e29104cea4"/>
    <xsd:import namespace="84b0a708-9fbc-4478-8eb7-f511dc7d5074"/>
    <xsd:element name="properties">
      <xsd:complexType>
        <xsd:sequence>
          <xsd:element name="documentManagement">
            <xsd:complexType>
              <xsd:all>
                <xsd:element ref="ns2:refresh"/>
                <xsd:element ref="ns2:folder"/>
                <xsd:element ref="ns2:category"/>
                <xsd:element ref="ns2:status"/>
                <xsd:element ref="ns3:Review_x0020_Dat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f11ebd-6f1a-4d6a-98b5-28e29104cea4" elementFormDefault="qualified">
    <xsd:import namespace="http://schemas.microsoft.com/office/2006/documentManagement/types"/>
    <xsd:import namespace="http://schemas.microsoft.com/office/infopath/2007/PartnerControls"/>
    <xsd:element name="refresh" ma:index="1" ma:displayName="refresh" ma:format="RadioButtons" ma:internalName="refresh">
      <xsd:simpleType>
        <xsd:restriction base="dms:Choice">
          <xsd:enumeration value="2014 - Spring"/>
          <xsd:enumeration value="2014 - Fall"/>
          <xsd:enumeration value="2015 - Spring"/>
          <xsd:enumeration value="2015 - Fall"/>
          <xsd:enumeration value="n/a"/>
        </xsd:restriction>
      </xsd:simpleType>
    </xsd:element>
    <xsd:element name="folder" ma:index="2" ma:displayName="folder" ma:format="RadioButtons" ma:internalName="folder">
      <xsd:simpleType>
        <xsd:restriction base="dms:Choice">
          <xsd:enumeration value="0 - Administration"/>
          <xsd:enumeration value="1 - Vendor Feedback"/>
          <xsd:enumeration value="2 - Customer Feedback"/>
          <xsd:enumeration value="3 - Offers"/>
          <xsd:enumeration value="4 - Final"/>
        </xsd:restriction>
      </xsd:simpleType>
    </xsd:element>
    <xsd:element name="category" ma:index="3" ma:displayName="category" ma:format="RadioButtons" ma:internalName="category">
      <xsd:simpleType>
        <xsd:restriction base="dms:Choice">
          <xsd:enumeration value="request"/>
          <xsd:enumeration value="feedback"/>
          <xsd:enumeration value="publish"/>
        </xsd:restriction>
      </xsd:simpleType>
    </xsd:element>
    <xsd:element name="status" ma:index="4" ma:displayName="status" ma:default="draft" ma:format="RadioButtons" ma:internalName="status">
      <xsd:simpleType>
        <xsd:restriction base="dms:Choice">
          <xsd:enumeration value="template"/>
          <xsd:enumeration value="draft"/>
          <xsd:enumeration value="final"/>
        </xsd:restriction>
      </xsd:simpleType>
    </xsd:element>
  </xsd:schema>
  <xsd:schema xmlns:xsd="http://www.w3.org/2001/XMLSchema" xmlns:xs="http://www.w3.org/2001/XMLSchema" xmlns:dms="http://schemas.microsoft.com/office/2006/documentManagement/types" xmlns:pc="http://schemas.microsoft.com/office/infopath/2007/PartnerControls" targetNamespace="84b0a708-9fbc-4478-8eb7-f511dc7d5074" elementFormDefault="qualified">
    <xsd:import namespace="http://schemas.microsoft.com/office/2006/documentManagement/types"/>
    <xsd:import namespace="http://schemas.microsoft.com/office/infopath/2007/PartnerControls"/>
    <xsd:element name="Review_x0020_Date" ma:index="5" nillable="true" ma:displayName="Review Date" ma:description="Select a date to trigger a reminder event." ma:format="DateOnly" ma:internalName="Review_x0020_Date" ma:readOnly="false">
      <xsd:simpleType>
        <xsd:restriction base="dms:DateTime"/>
      </xsd:simpleType>
    </xsd:element>
    <xsd:element name="_dlc_DocId" ma:index="13" nillable="true" ma:displayName="Document ID Value" ma:description="The value of the document ID assigned to this item." ma:internalName="_dlc_DocId" ma:readOnly="true">
      <xsd:simpleType>
        <xsd:restriction base="dms:Text"/>
      </xsd:simpleType>
    </xsd:element>
    <xsd:element name="_dlc_DocIdUrl" ma:index="14"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5"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BFAF7D30-06FB-4A67-A120-8DA966334216}">
  <ds:schemaRefs>
    <ds:schemaRef ds:uri="64f11ebd-6f1a-4d6a-98b5-28e29104cea4"/>
    <ds:schemaRef ds:uri="http://schemas.microsoft.com/office/2006/documentManagement/types"/>
    <ds:schemaRef ds:uri="http://www.w3.org/XML/1998/namespace"/>
    <ds:schemaRef ds:uri="http://schemas.openxmlformats.org/package/2006/metadata/core-properties"/>
    <ds:schemaRef ds:uri="http://purl.org/dc/elements/1.1/"/>
    <ds:schemaRef ds:uri="http://purl.org/dc/terms/"/>
    <ds:schemaRef ds:uri="http://schemas.microsoft.com/office/infopath/2007/PartnerControls"/>
    <ds:schemaRef ds:uri="84b0a708-9fbc-4478-8eb7-f511dc7d5074"/>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046F918D-6589-48B2-BDEC-1946AA9EF92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f11ebd-6f1a-4d6a-98b5-28e29104cea4"/>
    <ds:schemaRef ds:uri="84b0a708-9fbc-4478-8eb7-f511dc7d507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095334B-820D-427F-BB30-8BD414BD7572}">
  <ds:schemaRefs>
    <ds:schemaRef ds:uri="http://schemas.microsoft.com/sharepoint/v3/contenttype/forms"/>
  </ds:schemaRefs>
</ds:datastoreItem>
</file>

<file path=customXml/itemProps4.xml><?xml version="1.0" encoding="utf-8"?>
<ds:datastoreItem xmlns:ds="http://schemas.openxmlformats.org/officeDocument/2006/customXml" ds:itemID="{8DAE38DD-0999-4460-AE77-138BE27187C5}">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50</vt:i4>
      </vt:variant>
    </vt:vector>
  </HeadingPairs>
  <TitlesOfParts>
    <vt:vector size="50" baseType="lpstr">
      <vt:lpstr>NEW</vt:lpstr>
      <vt:lpstr>Summary</vt:lpstr>
      <vt:lpstr>D-SV</vt:lpstr>
      <vt:lpstr>D-SS</vt:lpstr>
      <vt:lpstr>D-SM</vt:lpstr>
      <vt:lpstr>D-SP</vt:lpstr>
      <vt:lpstr>D-WV</vt:lpstr>
      <vt:lpstr>D-WS</vt:lpstr>
      <vt:lpstr>D-WM</vt:lpstr>
      <vt:lpstr>D-WP</vt:lpstr>
      <vt:lpstr>D-AV</vt:lpstr>
      <vt:lpstr>D-AS</vt:lpstr>
      <vt:lpstr>D-AM</vt:lpstr>
      <vt:lpstr>D-AP</vt:lpstr>
      <vt:lpstr>D-TS</vt:lpstr>
      <vt:lpstr>L-SV</vt:lpstr>
      <vt:lpstr>L-SS</vt:lpstr>
      <vt:lpstr>L-SM</vt:lpstr>
      <vt:lpstr>L-SP</vt:lpstr>
      <vt:lpstr>L-UV</vt:lpstr>
      <vt:lpstr>L-US</vt:lpstr>
      <vt:lpstr>L-UM</vt:lpstr>
      <vt:lpstr>L-UP</vt:lpstr>
      <vt:lpstr>L-LV</vt:lpstr>
      <vt:lpstr>L-LS</vt:lpstr>
      <vt:lpstr>L-LM</vt:lpstr>
      <vt:lpstr>L-LP</vt:lpstr>
      <vt:lpstr>L-RS</vt:lpstr>
      <vt:lpstr>T-SV</vt:lpstr>
      <vt:lpstr>T-SS</vt:lpstr>
      <vt:lpstr>T-SM</vt:lpstr>
      <vt:lpstr>T-SP</vt:lpstr>
      <vt:lpstr>SE-SS</vt:lpstr>
      <vt:lpstr>ST-SS</vt:lpstr>
      <vt:lpstr>P-BV</vt:lpstr>
      <vt:lpstr>P-BS</vt:lpstr>
      <vt:lpstr>P-BM</vt:lpstr>
      <vt:lpstr>P-BP</vt:lpstr>
      <vt:lpstr>P-CV</vt:lpstr>
      <vt:lpstr>P-CS</vt:lpstr>
      <vt:lpstr>P-CM</vt:lpstr>
      <vt:lpstr>P-CP</vt:lpstr>
      <vt:lpstr>M-19</vt:lpstr>
      <vt:lpstr>M-19W</vt:lpstr>
      <vt:lpstr>M-22W</vt:lpstr>
      <vt:lpstr>M-24W</vt:lpstr>
      <vt:lpstr>M-27W</vt:lpstr>
      <vt:lpstr>M-46</vt:lpstr>
      <vt:lpstr>M-55</vt:lpstr>
      <vt:lpstr>Sheet1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GIDDINGS Toby * EGS</dc:creator>
  <cp:keywords>Internal Use</cp:keywords>
  <cp:lastModifiedBy>Microsoft Office User</cp:lastModifiedBy>
  <cp:lastPrinted>2016-02-08T17:23:03Z</cp:lastPrinted>
  <dcterms:created xsi:type="dcterms:W3CDTF">2005-11-18T13:56:16Z</dcterms:created>
  <dcterms:modified xsi:type="dcterms:W3CDTF">2016-02-11T18:40:59Z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0x01010091F46BB671B31F4CB02C37B2C45975A9</vt:lpwstr>
  </property>
  <property fmtid="{D5CDD505-2E9C-101B-9397-08002B2CF9AE}" pid="3" name="TitusGUID">
    <vt:lpwstr>3d4dcfdb-b240-4a69-a2b8-b084f791631d</vt:lpwstr>
  </property>
  <property fmtid="{D5CDD505-2E9C-101B-9397-08002B2CF9AE}" pid="4" name="year">
    <vt:lpwstr>2014</vt:lpwstr>
  </property>
  <property fmtid="{D5CDD505-2E9C-101B-9397-08002B2CF9AE}" pid="5" name="DellClassification">
    <vt:lpwstr>Internal Use</vt:lpwstr>
  </property>
  <property fmtid="{D5CDD505-2E9C-101B-9397-08002B2CF9AE}" pid="6" name="DellSubLabels">
    <vt:lpwstr/>
  </property>
  <property fmtid="{D5CDD505-2E9C-101B-9397-08002B2CF9AE}" pid="7" name="DellVisual Markings">
    <vt:lpwstr>Classification Footer</vt:lpwstr>
  </property>
  <property fmtid="{D5CDD505-2E9C-101B-9397-08002B2CF9AE}" pid="8" name="titusconfig">
    <vt:lpwstr>1.2AMER</vt:lpwstr>
  </property>
  <property fmtid="{D5CDD505-2E9C-101B-9397-08002B2CF9AE}" pid="9" name="Order">
    <vt:r8>6500</vt:r8>
  </property>
  <property fmtid="{D5CDD505-2E9C-101B-9397-08002B2CF9AE}" pid="10" name="_dlc_DocIdItemGuid">
    <vt:lpwstr>ee5f08b0-aff4-475f-8ca8-6d99dd493080</vt:lpwstr>
  </property>
</Properties>
</file>